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GOBERNACION\consolidado\Archivos control ICCU\contratistas base de datos publicar\2019\"/>
    </mc:Choice>
  </mc:AlternateContent>
  <bookViews>
    <workbookView xWindow="0" yWindow="0" windowWidth="25200" windowHeight="11385"/>
  </bookViews>
  <sheets>
    <sheet name="2019" sheetId="1" r:id="rId1"/>
    <sheet name="SEGUIMIENTO" sheetId="4" r:id="rId2"/>
  </sheets>
  <definedNames>
    <definedName name="_xlnm._FilterDatabase" localSheetId="0" hidden="1">'2019'!$A$6:$K$54</definedName>
    <definedName name="_xlnm._FilterDatabase" localSheetId="1" hidden="1">SEGUIMIENTO!$A$1:$K$45</definedName>
    <definedName name="_xlnm.Print_Titles" localSheetId="0">'2019'!$1:$6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2" i="1" l="1"/>
  <c r="N38" i="1" l="1"/>
  <c r="N45" i="1"/>
  <c r="N41" i="1"/>
  <c r="N44" i="1"/>
  <c r="N43" i="1"/>
  <c r="N42" i="1"/>
  <c r="N40" i="1"/>
  <c r="N39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F17" i="1"/>
  <c r="F10" i="1"/>
</calcChain>
</file>

<file path=xl/sharedStrings.xml><?xml version="1.0" encoding="utf-8"?>
<sst xmlns="http://schemas.openxmlformats.org/spreadsheetml/2006/main" count="365" uniqueCount="246">
  <si>
    <t>CONVENIO</t>
  </si>
  <si>
    <t>CONTRATISTA</t>
  </si>
  <si>
    <t>OBJETO</t>
  </si>
  <si>
    <t xml:space="preserve">FECHA SUSCRIPCION </t>
  </si>
  <si>
    <t>VALOR TOTAL DEL CONTRATO</t>
  </si>
  <si>
    <t>DIRECCION DE CORREO INSTITUCIONAL</t>
  </si>
  <si>
    <t>DEPENDENCIA DONDE PRESTA SUS SERVICIOS</t>
  </si>
  <si>
    <t>DOCUMENTOS CARGADOS AL SIGEP</t>
  </si>
  <si>
    <t>NUMERO DE IDENTIFICACIÓN</t>
  </si>
  <si>
    <t>EXPERIENCIA LABORAL Y PROFESIONAL Y/O TIPO DE CONTRATO</t>
  </si>
  <si>
    <t>ASESOR / TECNICO / PROFESIONAL /  ASISTENCIAL</t>
  </si>
  <si>
    <t>RECONOCIMIENTO MENSUAL</t>
  </si>
  <si>
    <t>PLAZO</t>
  </si>
  <si>
    <t>CONSECUTIVO</t>
  </si>
  <si>
    <t xml:space="preserve">INSTITUTO DE INFRAESTRUCTURA Y CONCESIONES DE CUNDINAMARCA ICCU-                                                                                                                                                                                                                                         CONTRATISTAS </t>
  </si>
  <si>
    <t>EMPLEADO</t>
  </si>
  <si>
    <t>IDENTIFICACION</t>
  </si>
  <si>
    <t xml:space="preserve">INCLUIDO SIGEP </t>
  </si>
  <si>
    <t xml:space="preserve">REGISTRA CORREO </t>
  </si>
  <si>
    <t>FORMACION  ACADEMICA</t>
  </si>
  <si>
    <t xml:space="preserve">EXPERIENCIA LABORAL  ACTUALIZADA </t>
  </si>
  <si>
    <t xml:space="preserve">OBSERVACION </t>
  </si>
  <si>
    <t>TIPO DE VINCULACION</t>
  </si>
  <si>
    <t xml:space="preserve">REPORTADOS EN EL SIGEP </t>
  </si>
  <si>
    <t>ACTIVOS</t>
  </si>
  <si>
    <t>DESVINCULADOS</t>
  </si>
  <si>
    <t>HV APROBADAS</t>
  </si>
  <si>
    <t>HV PENDIENTES</t>
  </si>
  <si>
    <t>HV REVISADAS</t>
  </si>
  <si>
    <t>HV SIN REVISION</t>
  </si>
  <si>
    <t>CONTRATISTAS</t>
  </si>
  <si>
    <t>CORREO</t>
  </si>
  <si>
    <t>ESTADO HOJA DE VIDA</t>
  </si>
  <si>
    <t>reunion  de verificacion</t>
  </si>
  <si>
    <t>documentos ok</t>
  </si>
  <si>
    <t>No. CONSECUTIVO</t>
  </si>
  <si>
    <t>No. CONTRATO</t>
  </si>
  <si>
    <t>FECHA TERMINACION CONTRATO</t>
  </si>
  <si>
    <t>001-19</t>
  </si>
  <si>
    <t>002-19</t>
  </si>
  <si>
    <t>003-19</t>
  </si>
  <si>
    <t>004-19</t>
  </si>
  <si>
    <t>005-19</t>
  </si>
  <si>
    <t>006-19</t>
  </si>
  <si>
    <t>007-19</t>
  </si>
  <si>
    <t>008-19</t>
  </si>
  <si>
    <t>009-19</t>
  </si>
  <si>
    <t>010-19</t>
  </si>
  <si>
    <t>011-19</t>
  </si>
  <si>
    <t>012-19</t>
  </si>
  <si>
    <t>013-19</t>
  </si>
  <si>
    <t>014-19</t>
  </si>
  <si>
    <t>015-19</t>
  </si>
  <si>
    <t>016-19</t>
  </si>
  <si>
    <t>017-19</t>
  </si>
  <si>
    <t>018-19</t>
  </si>
  <si>
    <t>019-19</t>
  </si>
  <si>
    <t>020-19</t>
  </si>
  <si>
    <t>021-19</t>
  </si>
  <si>
    <t>022-19</t>
  </si>
  <si>
    <t>023-19</t>
  </si>
  <si>
    <t>024-19</t>
  </si>
  <si>
    <t>025-19</t>
  </si>
  <si>
    <t>026-19</t>
  </si>
  <si>
    <t>027-19</t>
  </si>
  <si>
    <t>028-19</t>
  </si>
  <si>
    <t>029-19</t>
  </si>
  <si>
    <t>030-19</t>
  </si>
  <si>
    <t>031-19</t>
  </si>
  <si>
    <t>032-19</t>
  </si>
  <si>
    <t>033-19</t>
  </si>
  <si>
    <t>034-19</t>
  </si>
  <si>
    <t>035-19</t>
  </si>
  <si>
    <t>036-19</t>
  </si>
  <si>
    <t>037-19</t>
  </si>
  <si>
    <t>038-19</t>
  </si>
  <si>
    <t>039-19</t>
  </si>
  <si>
    <t>MARIA FERNANDA SARMIENTO VALBUENA SECOP II</t>
  </si>
  <si>
    <t>CATALINA RODRIGUEZ CARDONA SECOP II</t>
  </si>
  <si>
    <t>ANGELA VIVIANA TORRES BORDA SECOP II</t>
  </si>
  <si>
    <t>ANYELA VIVIANA BUITRAGO AMARILLO (SECOP II)</t>
  </si>
  <si>
    <t>CINDY YOSELY FLORIDO BOLAÑOS SECOP II</t>
  </si>
  <si>
    <t>MARISELA RODRIGUEZ OMAÑA SECOP II</t>
  </si>
  <si>
    <t>JULIO ANDRES MONTAGUT ACOSTA SECOP II</t>
  </si>
  <si>
    <t>LICETH MARLENY ANGEL ROMERO SECOP II</t>
  </si>
  <si>
    <t>CARLOS FELIPE ROA HERRERA SECOP II</t>
  </si>
  <si>
    <t>LUISA NATALIA GOMEZ VILLANUEVA SECOP II</t>
  </si>
  <si>
    <t>JAIRO ANDRES MARTINEZ RODRIGUEZ SECOP II</t>
  </si>
  <si>
    <t>DAVID LEONARDO HERRERA SANABRIA SECOP II</t>
  </si>
  <si>
    <t>MIGUEL DAVID SOLER ALBAÑIL SECOP II</t>
  </si>
  <si>
    <t>LUIS ALEJANDRO NIETO ALMANSA SECOP II</t>
  </si>
  <si>
    <t>DANIEL ALVEAR RAMIREZ (SECOP II)</t>
  </si>
  <si>
    <t>LUZ ANGELA SANABRIA  SECOP II</t>
  </si>
  <si>
    <t>CRISTIAN FABIAN TORRES GARZON SECOP II</t>
  </si>
  <si>
    <t>JEIMMY SAMANTHA FRAILE SIERRA (Secop II)</t>
  </si>
  <si>
    <t>JAIME ALONSO LADINO PRIETO SECOP II</t>
  </si>
  <si>
    <t>DAVIAN SANTIAGO HERRERA  SECOP II</t>
  </si>
  <si>
    <t>CARLOS RENE RIVERA VERGARA SECOP II</t>
  </si>
  <si>
    <t>ANDRES ENRIQUE OSPINA RODRIGUEZ SECOP II</t>
  </si>
  <si>
    <t>YAIR ESTEBAN CONTRERAS DELGADILLO SECOP II</t>
  </si>
  <si>
    <t>JAISON FONSECA MARIN (Secop II)</t>
  </si>
  <si>
    <t>GUSTABO ADOLFO QUIJANO ZULETA (secop II)</t>
  </si>
  <si>
    <t>WILMAN ALEXANDER PEÑA SECOP II</t>
  </si>
  <si>
    <t>JUAN PABLO CRUZ ROJAS (SECOP II)</t>
  </si>
  <si>
    <t>KIMBERLY PAOLA BARRAGAN SECOP II</t>
  </si>
  <si>
    <t>MARICELA GONZALEZ RUIZ SECOP II</t>
  </si>
  <si>
    <t>JUAN FERNANDO GONGORA ARCINIEGAS SECOP II</t>
  </si>
  <si>
    <t>CESAR AUGUSTO PULIDO CORREA secop II</t>
  </si>
  <si>
    <t>VICTOR RAUL NAVA SECOP II</t>
  </si>
  <si>
    <t>MAGDA LILIANA CASTAÑO SIERRA SECOP II</t>
  </si>
  <si>
    <t>DAVID IDELFONSO GOMEZ CRUZ SECOP II</t>
  </si>
  <si>
    <t>DIEGO FERNANDO PARRA PEÑA SECOP II</t>
  </si>
  <si>
    <t>DORIS ANDREA PERILLA MORENO SECOP II</t>
  </si>
  <si>
    <t>SERVICIOS POSTALES NACIONALES SA SECOP II</t>
  </si>
  <si>
    <t>JOHAN GIOVANNI QUEVEDO SOLANO SECOP II</t>
  </si>
  <si>
    <t>SEBASTIAN FELIPE SALAZAR BAQUERO SECOP II</t>
  </si>
  <si>
    <t>BRINDAR ASESORIA Y APOYO A LA SUBGERENCIA DE CONCESIONES EN LOS ASPECTOS PROFESIONALES Y ADMINISTRATIVOS PARA REALIZAR LA SUPERVISION AL CONTRATO DE OPERACIÓN DE RECUADO, CUSTODIA, TRANSPORTE Y CONSIGNACION DE LA TASA DE PEAJE, LA ADMINISTRACION, MANTENIMIENTO DE LAS INSTALACIONES DEL PEAJE DE LA ESTACION DENOMINADA SAN MIGUEL LOCALIZADA EN LA VIA FUSAGASUGA - SIBATE - CHUSACA</t>
  </si>
  <si>
    <t xml:space="preserve">BRINDAR ASESORIA Y APOYO A LA SUBGERENCIA DE CONCESIONES EN LOS ASPECTOS  ADMINISTRATIVOS DE ACUERDO CON EL DESARROLLO DE ACTIVIDADES DEL ICCU EN EL JERCICIO DE SU DEBER FUNCIONAL </t>
  </si>
  <si>
    <t>PRESTACION DE SERVICIOS PROFESIONALES DE APOYO A LA GESTIÓN EN LA OFICINA ASESORA DE GESTION JURIDICA Y CONTRACTUAL EN PROCESOS DE LIQUIDACION Y/O CONVENIOS, COBROS, PERSUASIVOS Y COACTIVOS</t>
  </si>
  <si>
    <t>PRESTACION DE SERVICIO SPROFESIONALES DE APOYO A LA GESTION  CONTRACTUAL PARA EL ICCU</t>
  </si>
  <si>
    <t>PRESTAR LOS SERVICIOS PROFESIONALES PARA EL APOYO A LA GESTION TECNICA Y ADMINISTRATIVA, RELACIONADOS CON LA GESTION PREDIAL DE LOS PROYECTOS DE INFRAESTRUCTURA DE ACUERDO CON LAS NECESIDADES DEL ICCU</t>
  </si>
  <si>
    <t>PRESTACION DE SERVICIOS PROFESIONALES ´PARA EL APOYO TECNICO Y ADMINISTRATIVO A LA GESTION DE LA SUBGERENCIA DE CONSTRUCCIONES DEL ICCU</t>
  </si>
  <si>
    <t>PRESTAR LOS SERVICIOS PROFESIONALES PARA EL APOYO A LA GESTION A LA SUBGERENCIA DE CONCESIONES EN LA ASESORIA PARA LA GESTION D EPROYECTOS DE ASOCIACION PUBLICO PRIVADA TANTO DE INICIATIVA PUBLICA COMO DE INICIATIVA PRIVADA QUE SE ENCUENTREN RADICADOS EN EL ICCU</t>
  </si>
  <si>
    <t>PRESTAR LOS SERVICIOS DE APOYO A LA GESTION DE LA SUBGERENCIA ADMIISTRATIVA Y FINANCIERA DEL ICCU</t>
  </si>
  <si>
    <t>PRESTAR LOS SERVICIOS DE APOYO A LA GESTION DE LA SUBGERENCIA  DE INFRAESTRUCTURA Y CONCESIONES DEL ICCU</t>
  </si>
  <si>
    <t>PRESTAR LOS SERVICIOS PROFESIONALES PARA EL APOYO A LA GESTION DE LA SUBGERENCIA DE CONTRUCCIONES DEL ICCU</t>
  </si>
  <si>
    <t>PRESTACION DE SERVICIOS PROFESIONALES PARA EL APOYO A LA GESTION TECNICA RELACIONADOS CON EL DISEÑO, CONSTRUCCION, MANTENIMIENTO Y OPERACIÓN DE OBRAS DE INFRAESTRUCTURA VIAL DE ACUERDO CON LAS NECESIDADES DEL ICCU</t>
  </si>
  <si>
    <t>PRESTACION DE SERVICIOS PROFESIONALES PARA EL MANTENIMIENTO DEL SISTEMA DE SEGURIDAD  Y SALUD EN EL TRABAJO SG-SST CONFORME CON LOS REQUISITOS ESTABLECIDOS EN EL DECRETO 1072 DE 2015 PARA LA ELABORACION E IMPLEMENTACION DEL PLAN ESTRATÉGICO DE SEGURIDAD VIAL DE ACUERDO CON LA RESOLUCION 1565 DE 2014 Y SU RESPECTIVA ALINEACIÓN CON EL SISTEMA INTEGRADO DE GESTIÓN Y CONTROL</t>
  </si>
  <si>
    <t>APOYO A LA GESTION TECNICA RELACIONADOS CON EL DISEÑO, CONSTRUCCION, MANTENIMIENTO Y OPERACIÓN DE OBRAS DE INFRAESTRUCTURA VIAL DE ACUERDO CON LA NECESIDADES DEL ICCU</t>
  </si>
  <si>
    <t>APOYO A  LA GESTION TECNICA, RELACIONADOS CON EL DISEÑO, CONSTRUCCION, MANTENIMIENTO Y OPERACIÓN DE OBRAS DE INFRAESTRUCTURA VIAL DE ACUERDO CON LAS NECESIDADES DEL ICCU</t>
  </si>
  <si>
    <t xml:space="preserve">PRESTAR ASESORIA Y BRINDAR APOYO A LA GESTION DE PROYECTOS DE NIVEL LOCAL Y NACIONAL EN TEMAS RELACIONADOS CON EL SISTEMA GENERAL DE REGALIAS Y PROYECTOS DE INVERSION PUBLICA EN CUANTO A LA FORMULACION, CONSTRUCCION,  MANTENIMIENTO Y OPERACION DE OBRAS DE INFRAESTRUCTURA VIAL DE ACUERDO A LAS NECESIDADES DEL ICCU </t>
  </si>
  <si>
    <t>PRESTACION DE SERVICIOS PARA EFECTUAR APOYO Y DESARROLLAR CON EL EQUIPO DE TRABAJO LAS LABORES ARCHIVÍSTICAS QUE PERMITAN IDENTIFICAR, IMPLEMENTAR Y MANTENER LOS PROCESOS. PROCEDIMIENTOS DEL PROGRAMA DE GESTIÓN DOCUMENTAL EN EL ICCU</t>
  </si>
  <si>
    <t>BRINDAR APOYO PROFESIONAL Y ADMINISTRATIVO ATODAS LAS DEPENDENCIAS DEL ICCU EN EL SEGUIMIENTO Y CONTROL DE PROYECTOS Y EJERCER LAS FUNCIONES DE APOYO EN LA IMPLEMENTACION DE SISTEMAS DE INFORMACION ASÓ COMO TAMBIEN RESOLVER LAS NECESIDADES INFORMATICAS QUE REQUIERA EL ICCU</t>
  </si>
  <si>
    <t>APOYO A LA GESTION TECNICA, RELACIONADA CON EL DISEÑO, CONSTRUCCION, MANTENIMIENTO Y OPERACIÓN DE OBRAS DE INFRAESTRUCTURA VERTICAL Y AL PROCEDIMIENTO DE SUPERVISION DE LA ENTIDAD DE ACUERDO CON LAS NECESIDADES DEL ICCU Y LAS DEMAS ASIGNADAS POR LA SUBGERENCIA</t>
  </si>
  <si>
    <t>BRINDAR APOYO A LA GESTION DE LA SUBGERENCIA DE INFRAESTRUCTURA EN LOS ASPECTOS TECNICOS Y ADMINISTRATIVOS DE ACUERDO CON EL DESARROLLO DE LAS ACTIVIDADES DEL ICCU EN EL EJERCICIO DE SU DEBER FUNCIONAL</t>
  </si>
  <si>
    <t>PRESTACION DE SERVICIOS PROFESIONALES COMO APOYO A LA GESTION DEL ICCU EN EL DESARROLLO DE LAS ACTIVIDADES EN CONCESIONES, CONSTRUCCIONES E INFRAESTRUCTURA QUE ADELANTA LA ENTIDAD EN EL EJERCICIO DE SU DEBER FUNCIONAL</t>
  </si>
  <si>
    <t>PRESTACION DE SERVICIOS PROFESIONALES PARA EL APOYO TECNICO, ADMINISTRATIVOA LA GESTION DE LA SUBGERENCIA DE CONSTRUCCIONES DEL ICCU</t>
  </si>
  <si>
    <t>BRINDAR APOYO A LA GESTION DE LA SUBGERENCIA DE CONSTRUCCIONES EN LOS ASPECTOS TECNICOS Y ADMINISTRATIVOS DE ACUERDO CON EL DESARROLL DE ACTIVIDADES DEL ICCU EN EL EJERCICIO DE SU DEBER FUNCIONAL</t>
  </si>
  <si>
    <t>PRESTACION DE SERVICIOS PROFESIONALES DE APOYO A LA GESTION  TECNICA Y ADMINISTRATIVA DE LA SUBGERENCIA DE INFRAESTRUCTURA DEL ICCU</t>
  </si>
  <si>
    <t>PRESTACION DE SERVICIOS PROFESINALES PARA EL ESTUDIO, EVALUACION, VIABILIDAD D EPROYECTOS DE INVERSION Y APOYO A LA GESTION TECNICA RELACIONADA CON EL DISEÑO, CONSTRUCCION, MATENIMIENTO Y OPERACIÓN DE OBRAS DE INFRAESTRUCTURA VIAL DE ACUERDO CON LAS NECESIDADES DEL ICCU</t>
  </si>
  <si>
    <t>SERVICIO DE CORREO PARA ATENDER REQUERIMIENTOS DE IMPOSICIÓN Y TRAMITE DE LA CORRESPONDENCIA ENVIADA POR EL INSTITUTO</t>
  </si>
  <si>
    <t>BRINDAR ASESORIA Y PRESTAR APOYO EN EL MONITOREO, SEGUIMIENTO, REPORTE DE  INFORMACIÓN EN LA PLATAFORMA GESPROY- SGR Y A LA GESTION DE PROYECTOS A NIVEL LOCAL Y NACIONAL EN TEMAS RELACIONADOS CON EL SISTEMA GENERL DE REGALIAS Y PROYECTOS DE INVERSION PUBLICA EN CUANTO AL DISEÑO, FORMULACION, CONSTRUCCION, MANTENIMIENTO Y OPERACION DE OBRAS DE INFRAESTRUCTURA VIAL DE ACUERDO CON LAS NECESIDADES DEL ICCU</t>
  </si>
  <si>
    <t>PRESTACION DE SERVICIOS PROFESIONALES DE APOYO A LA GESTION DEL ICCU ENMEDIOS AUDIOVISUALES, DIVULGACIÓN Y PRENSA</t>
  </si>
  <si>
    <t>5.400.000 X 10 MESES</t>
  </si>
  <si>
    <t>3.600.000 X 11 MESES Y UN PAGO FINAL X 1.800.000</t>
  </si>
  <si>
    <t>4.635.000 X 6 MESES</t>
  </si>
  <si>
    <t>4.120.000 X 10 MESES</t>
  </si>
  <si>
    <t>4.315.000 X 10 MESES</t>
  </si>
  <si>
    <t>3.900.000 X 10 MESES</t>
  </si>
  <si>
    <t>7.150.000 X 10 MESES</t>
  </si>
  <si>
    <t>3.687.000 X 10 MESES</t>
  </si>
  <si>
    <t>2.200.000 X 10 MESES</t>
  </si>
  <si>
    <t>4.200.000  X 10 MESES</t>
  </si>
  <si>
    <t>5.600.000 X  10 MESES</t>
  </si>
  <si>
    <t>5.040.000 X 10 MESES</t>
  </si>
  <si>
    <t>4.200.000 X 10 MESES</t>
  </si>
  <si>
    <t>3.810.000 X 10 MESES</t>
  </si>
  <si>
    <t>4.800.000 X 3 MESES</t>
  </si>
  <si>
    <t>4.500.000 X 10 MESES</t>
  </si>
  <si>
    <t>2.200.000 X 2  MESES</t>
  </si>
  <si>
    <t>4.980.000 X 3 MESES</t>
  </si>
  <si>
    <t>3.000.000 X 7 MESES</t>
  </si>
  <si>
    <t>9.500.000 X 10 MESES</t>
  </si>
  <si>
    <t>4.137.300 X 11 MESES Y UN PAGO  POR 15 DIAS 2.068.650</t>
  </si>
  <si>
    <t>7.900.000 X 10 MESES</t>
  </si>
  <si>
    <t>4.900.000 X 10 MESES</t>
  </si>
  <si>
    <t>5.000.000 X 11 MESES Y UN PAGO  DE 2.500.000</t>
  </si>
  <si>
    <t>2.800.000 X 7 MESES</t>
  </si>
  <si>
    <t>3.300.000 X 7 MESES</t>
  </si>
  <si>
    <t>3.000.000 X 10 MESES Y UN PAGO DE 1.500.000</t>
  </si>
  <si>
    <t>8.000.000 X 6 MESES</t>
  </si>
  <si>
    <t>3.500.000 X 7 MESES</t>
  </si>
  <si>
    <t>6.500.000 X 3 MESES</t>
  </si>
  <si>
    <t>3.300.000 X 11 MESES Y UN PAGO DE 1.650.000</t>
  </si>
  <si>
    <t>3.500.000 X 10 MESES</t>
  </si>
  <si>
    <t>11.000.000 X 3 MESES</t>
  </si>
  <si>
    <t>6.000.000 X 7 MESES</t>
  </si>
  <si>
    <t>12 MESES 12 DIAS</t>
  </si>
  <si>
    <t>2.600.000 X 6 MESES</t>
  </si>
  <si>
    <t>5.000.000 X 6 MESES</t>
  </si>
  <si>
    <t>10 MESES</t>
  </si>
  <si>
    <t>11 MESES</t>
  </si>
  <si>
    <t>6 MESES</t>
  </si>
  <si>
    <t>3 MESES</t>
  </si>
  <si>
    <t>2 MESES</t>
  </si>
  <si>
    <t>7 MESES</t>
  </si>
  <si>
    <t>12 MESES</t>
  </si>
  <si>
    <t>FECHA DE TERMINACION PROYECTADA</t>
  </si>
  <si>
    <t>CONCE-OPS</t>
  </si>
  <si>
    <t>CONCE- OPS</t>
  </si>
  <si>
    <t>JUR-OPS</t>
  </si>
  <si>
    <t>JUR- OPS</t>
  </si>
  <si>
    <t>JUR -OPS</t>
  </si>
  <si>
    <t>CONCE -OPS</t>
  </si>
  <si>
    <t>CONSTRU-OPS</t>
  </si>
  <si>
    <t>CONCE - OPS</t>
  </si>
  <si>
    <t>ADMIN - OPS</t>
  </si>
  <si>
    <t>INFRA - OPS</t>
  </si>
  <si>
    <t>ADMIN -OPS</t>
  </si>
  <si>
    <t>CONSTRU -OPS</t>
  </si>
  <si>
    <t>GEREN- OPS</t>
  </si>
  <si>
    <t>CONSTRU - OPS</t>
  </si>
  <si>
    <t>CONTRU - OPS</t>
  </si>
  <si>
    <t>GEREN - OPS</t>
  </si>
  <si>
    <t>INFRA-OPS</t>
  </si>
  <si>
    <t>CONSTR-OPS</t>
  </si>
  <si>
    <t xml:space="preserve">ADMIN </t>
  </si>
  <si>
    <t>P</t>
  </si>
  <si>
    <t>T</t>
  </si>
  <si>
    <t>A</t>
  </si>
  <si>
    <t>040-19</t>
  </si>
  <si>
    <t>MARIA ALEJANDRA MALAGON CHOCONTA SECOP II</t>
  </si>
  <si>
    <t>CONTROL IN- OPS</t>
  </si>
  <si>
    <t>5.000.000 X 7 MESES</t>
  </si>
  <si>
    <t>PRESTACION DE SERVICIOS PROFESIONALES DE APOYO A LA GESTION DE LA OFICINA DE CONTROL INTERNO PARA EL ICCU</t>
  </si>
  <si>
    <t>042-19</t>
  </si>
  <si>
    <t>OSCAR YESID IBAÑEZ PARRA</t>
  </si>
  <si>
    <t>PRESTACION DE SERVICIOS PROFESIONALES COMO APOYO A LA GESTION DEL ICCU EN EL DESARROLLO DE LAS ACTIVIDADES EN  LAS CONCESIONES VIALES Y ASOCIACIONES PUBLICO PRIVADAS QUE ADELANTA LA ENTIDAD EN EL EJERCICIO DE SU DEBER FUNCIONAL</t>
  </si>
  <si>
    <t>PAGO DE 2 MENSUALIDADES VENCIDAS POR $8.749.000</t>
  </si>
  <si>
    <t>043-19</t>
  </si>
  <si>
    <t>LUIS ANGEL CARMONA TACHE</t>
  </si>
  <si>
    <t>PRESTACION DE SERVICIOS PROFESIONALES DE ASESORIA A LA SUBGERENCIA DE CONCESIONES DEL ICCU</t>
  </si>
  <si>
    <t>PAGO DE 2 MENSUALIDADES VENCIDAS POR $7.300.000</t>
  </si>
  <si>
    <t>044-19</t>
  </si>
  <si>
    <t>JUAN SEBASTIAN VILLAMIL GOMEZ</t>
  </si>
  <si>
    <t>045-19</t>
  </si>
  <si>
    <t>LAURA MARIA JIMENEZ GUEVARA</t>
  </si>
  <si>
    <t>PRESTACION DE SERVICIOS PROFESIONALES PARA EL APOYO A LA GESTIÓN TECNICA, RELACIONADOS CON EL DISEÑO, CONSTRUCCION, MANTENIMIENTO Y OPERACIÓN DE OBRAS DE INFRAESTRUCTURA VIAL DE ACUERDO CON LAS NECESIDADES DEL ICCU</t>
  </si>
  <si>
    <t>APOYO A LA GESTION TECNICA RELACIONADA CON EL DISEÑO, CONSTRUCCION, MANTENIMIENTO Y OPERACIÓN DE OBRAS DE INFRAESTRUCTURA VERTICAL Y AL PROCEDIMIENTO DE SUPERVISION DE LA ENTIDAD DE ACUERDO CON LAS NECESIDADES DEL ICCU Y LAS DEMÁS ASIGNADAS POR LA SUBGERENCIA</t>
  </si>
  <si>
    <t>INFRA- OPS</t>
  </si>
  <si>
    <t>SIETE MENSUALIDADES $3.500.000</t>
  </si>
  <si>
    <t>SIETE MENSUALIDADES $3.300.000</t>
  </si>
  <si>
    <t>047-19</t>
  </si>
  <si>
    <t>DILAN IGNACIO COLORADO FORERO</t>
  </si>
  <si>
    <t>PRESTACION DE SERVICIOS PROFESIONALES PARA EL APOYO A LA GESTIÓN TÉCNICA RELACIONADOS CON EL DISEÑO, CONSTRUCCION , MANTENIMIENTO Y OPERACIÓN DE OBRAS DE INFRAESTRUCTURA VIAL DE ACUERDO CON LAS NECESIDADES DEL ICCU</t>
  </si>
  <si>
    <t>048-19</t>
  </si>
  <si>
    <t>KELLY JOHANNA DIAZ</t>
  </si>
  <si>
    <t>PRESTAR EL APOYO A LA GESTION TECNICA RELACIONADA CON EL DISEÑO,CONSTRUCCION, MANTENIMIENTO Y OPERACIÓN DE OBRAS DE INFRAESTRUCTURA VERTICAL Y AL PROCEDIMIENTO DE SUPERVISION DE LA ENTIDAD DE ACUERDO CON LAS NECESIDADES DEL ICCU Y LAS DEMAS ASIGNADAS POR LA SUBGERENCIA</t>
  </si>
  <si>
    <t>CUATRO PAGOS  $3.000.000</t>
  </si>
  <si>
    <t>4 MESES</t>
  </si>
  <si>
    <t>RELACIÓN DE CONTRATOS CON CONTRATISTAS VIGENCIA 2019</t>
  </si>
  <si>
    <t>049-18</t>
  </si>
  <si>
    <t>LUIS ARMANDO MENDEZ 79555953</t>
  </si>
  <si>
    <t>APOYO A LA GESTIÓN DEL ICCU EN EL ACOMPAÑAMIENTO DE LA SUPERVISIÓN DEL CONTRATO DE OBRA No088 DE 2018 CUYO OBJETO ES EL MANTENIMIENTO DE LA RED VIAL EN AFIRMADO A TRAVÉS DE LA ADMINISTRACION Y OPERACIÓN DE MAQUINARIA PESADA Y EQUIPO DE TRANSPORTE DEL ICCU EN EL DEPTO DE CUNDINAMARCA</t>
  </si>
  <si>
    <t>GERE -OPS</t>
  </si>
  <si>
    <t>10 mensualidades vencidas $3.700.000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</si>
</sst>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indexed="8"/>
      <name val="Calibri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color rgb="FF000000"/>
      <name val="Calibri"/>
      <family val="2"/>
    </font>
    <font>
      <i/>
      <sz val="10"/>
      <color rgb="FFFFFFFF"/>
      <name val="Gotham Narrow Book"/>
      <family val="3"/>
    </font>
    <font>
      <i/>
      <sz val="10"/>
      <color theme="1"/>
      <name val="Gotham Narrow Book"/>
      <family val="3"/>
    </font>
    <font>
      <sz val="9"/>
      <color theme="1"/>
      <name val="Gotham Narrow Book"/>
      <family val="3"/>
    </font>
    <font>
      <i/>
      <sz val="9"/>
      <color rgb="FFFFFFFF"/>
      <name val="Arial"/>
      <family val="2"/>
    </font>
    <font>
      <i/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DAEEF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4BACC6"/>
      </left>
      <right/>
      <top style="medium">
        <color rgb="FF4BACC6"/>
      </top>
      <bottom/>
      <diagonal/>
    </border>
    <border>
      <left/>
      <right/>
      <top style="medium">
        <color rgb="FF4BACC6"/>
      </top>
      <bottom/>
      <diagonal/>
    </border>
    <border>
      <left style="medium">
        <color rgb="FF4BACC6"/>
      </left>
      <right/>
      <top/>
      <bottom/>
      <diagonal/>
    </border>
    <border>
      <left style="medium">
        <color rgb="FF92CDDC"/>
      </left>
      <right style="medium">
        <color rgb="FF92CDDC"/>
      </right>
      <top/>
      <bottom style="medium">
        <color rgb="FF92CDDC"/>
      </bottom>
      <diagonal/>
    </border>
    <border>
      <left/>
      <right style="medium">
        <color rgb="FF92CDDC"/>
      </right>
      <top/>
      <bottom style="medium">
        <color rgb="FF92CDDC"/>
      </bottom>
      <diagonal/>
    </border>
    <border>
      <left style="medium">
        <color rgb="FF4BACC6"/>
      </left>
      <right/>
      <top style="medium">
        <color rgb="FF4BACC6"/>
      </top>
      <bottom style="medium">
        <color rgb="FF4BACC6"/>
      </bottom>
      <diagonal/>
    </border>
    <border>
      <left/>
      <right/>
      <top style="medium">
        <color rgb="FF4BACC6"/>
      </top>
      <bottom style="medium">
        <color rgb="FF4BACC6"/>
      </bottom>
      <diagonal/>
    </border>
    <border>
      <left style="medium">
        <color rgb="FF92CDDC"/>
      </left>
      <right style="medium">
        <color rgb="FF92CDDC"/>
      </right>
      <top/>
      <bottom/>
      <diagonal/>
    </border>
    <border>
      <left/>
      <right style="medium">
        <color rgb="FF92CDDC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44" fontId="4" fillId="0" borderId="1" xfId="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textRotation="90"/>
    </xf>
    <xf numFmtId="0" fontId="7" fillId="0" borderId="1" xfId="0" applyFont="1" applyFill="1" applyBorder="1" applyAlignment="1">
      <alignment horizontal="center" vertical="center" textRotation="90" wrapText="1"/>
    </xf>
    <xf numFmtId="0" fontId="8" fillId="5" borderId="1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2" fillId="6" borderId="5" xfId="0" applyFont="1" applyFill="1" applyBorder="1" applyAlignment="1">
      <alignment horizontal="center" vertical="center" wrapText="1"/>
    </xf>
    <xf numFmtId="0" fontId="5" fillId="0" borderId="0" xfId="2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14" fontId="4" fillId="0" borderId="1" xfId="0" applyNumberFormat="1" applyFont="1" applyFill="1" applyBorder="1" applyAlignment="1">
      <alignment horizontal="center" vertical="center"/>
    </xf>
    <xf numFmtId="44" fontId="4" fillId="0" borderId="1" xfId="3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4" fontId="0" fillId="0" borderId="1" xfId="3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14" fontId="4" fillId="0" borderId="1" xfId="0" applyNumberFormat="1" applyFont="1" applyFill="1" applyBorder="1" applyAlignment="1">
      <alignment wrapText="1"/>
    </xf>
    <xf numFmtId="44" fontId="4" fillId="0" borderId="1" xfId="3" applyFont="1" applyFill="1" applyBorder="1" applyAlignment="1">
      <alignment wrapText="1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/>
    </xf>
    <xf numFmtId="44" fontId="0" fillId="0" borderId="1" xfId="0" applyNumberForma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5" fillId="0" borderId="0" xfId="2" applyFill="1" applyAlignment="1">
      <alignment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0" xfId="2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textRotation="90" wrapText="1"/>
    </xf>
    <xf numFmtId="0" fontId="16" fillId="0" borderId="1" xfId="0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44" fontId="15" fillId="0" borderId="1" xfId="3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14" fontId="5" fillId="0" borderId="1" xfId="2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43" fontId="18" fillId="0" borderId="1" xfId="1" applyFont="1" applyFill="1" applyBorder="1" applyAlignment="1">
      <alignment horizontal="center" vertical="center" wrapText="1"/>
    </xf>
    <xf numFmtId="14" fontId="18" fillId="0" borderId="1" xfId="1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14" fontId="1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</cellXfs>
  <cellStyles count="4">
    <cellStyle name="Hipervínculo" xfId="2" builtinId="8"/>
    <cellStyle name="Millares" xfId="1" builtinId="3"/>
    <cellStyle name="Moneda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601980</xdr:colOff>
      <xdr:row>3</xdr:row>
      <xdr:rowOff>142875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612130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73"/>
  <sheetViews>
    <sheetView tabSelected="1" topLeftCell="A4" workbookViewId="0">
      <pane ySplit="3" topLeftCell="A49" activePane="bottomLeft" state="frozen"/>
      <selection activeCell="A4" sqref="A4"/>
      <selection pane="bottomLeft" activeCell="Q52" sqref="Q52"/>
    </sheetView>
  </sheetViews>
  <sheetFormatPr baseColWidth="10" defaultRowHeight="15" x14ac:dyDescent="0.25"/>
  <cols>
    <col min="1" max="1" width="15.28515625" style="9" customWidth="1"/>
    <col min="2" max="2" width="7" style="9" customWidth="1"/>
    <col min="3" max="3" width="11.42578125" style="9"/>
    <col min="4" max="4" width="11.42578125" style="9" customWidth="1"/>
    <col min="5" max="5" width="14.42578125" style="9" hidden="1" customWidth="1"/>
    <col min="6" max="6" width="30" style="9" customWidth="1"/>
    <col min="7" max="7" width="13.140625" style="9" customWidth="1"/>
    <col min="8" max="8" width="13.85546875" style="9" customWidth="1"/>
    <col min="9" max="9" width="10.28515625" style="9" hidden="1" customWidth="1"/>
    <col min="10" max="10" width="15" style="9" customWidth="1"/>
    <col min="11" max="11" width="0.140625" style="9" customWidth="1"/>
    <col min="12" max="12" width="15.140625" style="9" bestFit="1" customWidth="1"/>
    <col min="13" max="14" width="11.42578125" style="9"/>
    <col min="15" max="15" width="14.42578125" style="9" customWidth="1"/>
    <col min="16" max="16" width="14.7109375" style="9" customWidth="1"/>
    <col min="17" max="16384" width="11.42578125" style="9"/>
  </cols>
  <sheetData>
    <row r="5" spans="1:16" x14ac:dyDescent="0.25">
      <c r="B5" s="70" t="s">
        <v>240</v>
      </c>
      <c r="C5" s="70"/>
      <c r="D5" s="70"/>
      <c r="E5" s="70"/>
      <c r="F5" s="70"/>
      <c r="G5" s="70"/>
      <c r="H5" s="70"/>
      <c r="I5" s="70"/>
      <c r="J5" s="70"/>
      <c r="K5" s="5"/>
      <c r="L5" s="5"/>
      <c r="M5" s="5"/>
      <c r="N5" s="5"/>
      <c r="O5" s="5"/>
    </row>
    <row r="6" spans="1:16" ht="93" customHeight="1" x14ac:dyDescent="0.25">
      <c r="A6" s="61" t="s">
        <v>10</v>
      </c>
      <c r="B6" s="12" t="s">
        <v>0</v>
      </c>
      <c r="C6" s="6" t="s">
        <v>1</v>
      </c>
      <c r="D6" s="6" t="s">
        <v>8</v>
      </c>
      <c r="E6" s="6" t="s">
        <v>9</v>
      </c>
      <c r="F6" s="6" t="s">
        <v>2</v>
      </c>
      <c r="G6" s="7" t="s">
        <v>3</v>
      </c>
      <c r="H6" s="7" t="s">
        <v>6</v>
      </c>
      <c r="I6" s="7" t="s">
        <v>5</v>
      </c>
      <c r="J6" s="7" t="s">
        <v>4</v>
      </c>
      <c r="K6" s="7" t="s">
        <v>7</v>
      </c>
      <c r="L6" s="7" t="s">
        <v>11</v>
      </c>
      <c r="M6" s="7" t="s">
        <v>12</v>
      </c>
      <c r="N6" s="7" t="s">
        <v>187</v>
      </c>
      <c r="O6" s="62" t="s">
        <v>13</v>
      </c>
    </row>
    <row r="7" spans="1:16" s="36" customFormat="1" ht="93" customHeight="1" x14ac:dyDescent="0.25">
      <c r="A7" s="37" t="s">
        <v>207</v>
      </c>
      <c r="B7" s="55" t="s">
        <v>38</v>
      </c>
      <c r="C7" s="56" t="s">
        <v>77</v>
      </c>
      <c r="D7" s="57">
        <v>1022340854</v>
      </c>
      <c r="E7" s="2"/>
      <c r="F7" s="58" t="s">
        <v>116</v>
      </c>
      <c r="G7" s="59">
        <v>43476</v>
      </c>
      <c r="H7" s="56" t="s">
        <v>188</v>
      </c>
      <c r="I7" s="65"/>
      <c r="J7" s="60">
        <v>54000000</v>
      </c>
      <c r="K7" s="65"/>
      <c r="L7" s="56" t="s">
        <v>143</v>
      </c>
      <c r="M7" s="56" t="s">
        <v>180</v>
      </c>
      <c r="N7" s="66">
        <f>+G7+300</f>
        <v>43776</v>
      </c>
      <c r="O7" s="37">
        <v>1</v>
      </c>
    </row>
    <row r="8" spans="1:16" s="36" customFormat="1" ht="93" customHeight="1" x14ac:dyDescent="0.25">
      <c r="A8" s="37" t="s">
        <v>208</v>
      </c>
      <c r="B8" s="55" t="s">
        <v>39</v>
      </c>
      <c r="C8" s="56" t="s">
        <v>78</v>
      </c>
      <c r="D8" s="57">
        <v>1073518858</v>
      </c>
      <c r="E8" s="2"/>
      <c r="F8" s="58" t="s">
        <v>117</v>
      </c>
      <c r="G8" s="59">
        <v>43476</v>
      </c>
      <c r="H8" s="56" t="s">
        <v>189</v>
      </c>
      <c r="I8" s="65"/>
      <c r="J8" s="60">
        <v>41400000</v>
      </c>
      <c r="K8" s="65"/>
      <c r="L8" s="56" t="s">
        <v>144</v>
      </c>
      <c r="M8" s="56" t="s">
        <v>181</v>
      </c>
      <c r="N8" s="66">
        <f>+G8+330</f>
        <v>43806</v>
      </c>
      <c r="O8" s="38">
        <v>2</v>
      </c>
    </row>
    <row r="9" spans="1:16" s="36" customFormat="1" ht="93" customHeight="1" x14ac:dyDescent="0.25">
      <c r="A9" s="37" t="s">
        <v>207</v>
      </c>
      <c r="B9" s="55" t="s">
        <v>40</v>
      </c>
      <c r="C9" s="56" t="s">
        <v>79</v>
      </c>
      <c r="D9" s="57">
        <v>53039040</v>
      </c>
      <c r="E9" s="2"/>
      <c r="F9" s="58" t="s">
        <v>118</v>
      </c>
      <c r="G9" s="59">
        <v>43476</v>
      </c>
      <c r="H9" s="56" t="s">
        <v>190</v>
      </c>
      <c r="I9" s="65"/>
      <c r="J9" s="60">
        <v>46350000</v>
      </c>
      <c r="K9" s="65"/>
      <c r="L9" s="56" t="s">
        <v>145</v>
      </c>
      <c r="M9" s="56" t="s">
        <v>180</v>
      </c>
      <c r="N9" s="66">
        <f t="shared" ref="N9:N21" si="0">+G9+300</f>
        <v>43776</v>
      </c>
      <c r="O9" s="37">
        <v>3</v>
      </c>
    </row>
    <row r="10" spans="1:16" ht="45" x14ac:dyDescent="0.25">
      <c r="A10" s="38" t="s">
        <v>207</v>
      </c>
      <c r="B10" s="55" t="s">
        <v>41</v>
      </c>
      <c r="C10" s="56" t="s">
        <v>80</v>
      </c>
      <c r="D10" s="57">
        <v>1016073899</v>
      </c>
      <c r="E10" s="2"/>
      <c r="F10" s="58" t="str">
        <f>+F9</f>
        <v>PRESTACION DE SERVICIOS PROFESIONALES DE APOYO A LA GESTIÓN EN LA OFICINA ASESORA DE GESTION JURIDICA Y CONTRACTUAL EN PROCESOS DE LIQUIDACION Y/O CONVENIOS, COBROS, PERSUASIVOS Y COACTIVOS</v>
      </c>
      <c r="G10" s="59">
        <v>43476</v>
      </c>
      <c r="H10" s="56" t="s">
        <v>191</v>
      </c>
      <c r="I10" s="63"/>
      <c r="J10" s="60">
        <v>41200000</v>
      </c>
      <c r="K10" s="38"/>
      <c r="L10" s="56" t="s">
        <v>146</v>
      </c>
      <c r="M10" s="56" t="s">
        <v>180</v>
      </c>
      <c r="N10" s="64">
        <f t="shared" si="0"/>
        <v>43776</v>
      </c>
      <c r="O10" s="38">
        <v>4</v>
      </c>
      <c r="P10" s="34"/>
    </row>
    <row r="11" spans="1:16" ht="38.25" x14ac:dyDescent="0.25">
      <c r="A11" s="38" t="s">
        <v>207</v>
      </c>
      <c r="B11" s="55" t="s">
        <v>42</v>
      </c>
      <c r="C11" s="56" t="s">
        <v>81</v>
      </c>
      <c r="D11" s="57">
        <v>1013600146</v>
      </c>
      <c r="E11" s="2"/>
      <c r="F11" s="58" t="s">
        <v>119</v>
      </c>
      <c r="G11" s="59">
        <v>43476</v>
      </c>
      <c r="H11" s="56" t="s">
        <v>192</v>
      </c>
      <c r="I11" s="63"/>
      <c r="J11" s="60">
        <v>43150000</v>
      </c>
      <c r="K11" s="38"/>
      <c r="L11" s="56" t="s">
        <v>147</v>
      </c>
      <c r="M11" s="56" t="s">
        <v>180</v>
      </c>
      <c r="N11" s="64">
        <f t="shared" si="0"/>
        <v>43776</v>
      </c>
      <c r="O11" s="37">
        <v>5</v>
      </c>
      <c r="P11" s="36"/>
    </row>
    <row r="12" spans="1:16" ht="49.5" x14ac:dyDescent="0.25">
      <c r="A12" s="38" t="s">
        <v>207</v>
      </c>
      <c r="B12" s="55" t="s">
        <v>43</v>
      </c>
      <c r="C12" s="56" t="s">
        <v>82</v>
      </c>
      <c r="D12" s="57">
        <v>27592833</v>
      </c>
      <c r="E12" s="2"/>
      <c r="F12" s="58" t="s">
        <v>120</v>
      </c>
      <c r="G12" s="59">
        <v>43476</v>
      </c>
      <c r="H12" s="56" t="s">
        <v>193</v>
      </c>
      <c r="I12" s="63"/>
      <c r="J12" s="60">
        <v>54000000</v>
      </c>
      <c r="K12" s="38"/>
      <c r="L12" s="56" t="s">
        <v>143</v>
      </c>
      <c r="M12" s="56" t="s">
        <v>180</v>
      </c>
      <c r="N12" s="64">
        <f t="shared" si="0"/>
        <v>43776</v>
      </c>
      <c r="O12" s="38">
        <v>6</v>
      </c>
      <c r="P12" s="36"/>
    </row>
    <row r="13" spans="1:16" ht="41.25" x14ac:dyDescent="0.25">
      <c r="A13" s="38" t="s">
        <v>207</v>
      </c>
      <c r="B13" s="55" t="s">
        <v>44</v>
      </c>
      <c r="C13" s="56" t="s">
        <v>83</v>
      </c>
      <c r="D13" s="57">
        <v>1022377942</v>
      </c>
      <c r="E13" s="2"/>
      <c r="F13" s="58" t="s">
        <v>121</v>
      </c>
      <c r="G13" s="59">
        <v>43476</v>
      </c>
      <c r="H13" s="56" t="s">
        <v>194</v>
      </c>
      <c r="I13" s="63"/>
      <c r="J13" s="60">
        <v>39000000</v>
      </c>
      <c r="K13" s="38"/>
      <c r="L13" s="56" t="s">
        <v>148</v>
      </c>
      <c r="M13" s="56" t="s">
        <v>180</v>
      </c>
      <c r="N13" s="64">
        <f t="shared" si="0"/>
        <v>43776</v>
      </c>
      <c r="O13" s="37">
        <v>7</v>
      </c>
      <c r="P13" s="36"/>
    </row>
    <row r="14" spans="1:16" ht="57.75" x14ac:dyDescent="0.25">
      <c r="A14" s="38" t="s">
        <v>207</v>
      </c>
      <c r="B14" s="55" t="s">
        <v>45</v>
      </c>
      <c r="C14" s="56" t="s">
        <v>84</v>
      </c>
      <c r="D14" s="57">
        <v>52907596</v>
      </c>
      <c r="E14" s="2"/>
      <c r="F14" s="58" t="s">
        <v>122</v>
      </c>
      <c r="G14" s="59">
        <v>43476</v>
      </c>
      <c r="H14" s="56" t="s">
        <v>195</v>
      </c>
      <c r="I14" s="63"/>
      <c r="J14" s="60">
        <v>71500000</v>
      </c>
      <c r="K14" s="38"/>
      <c r="L14" s="56" t="s">
        <v>149</v>
      </c>
      <c r="M14" s="56" t="s">
        <v>180</v>
      </c>
      <c r="N14" s="64">
        <f t="shared" si="0"/>
        <v>43776</v>
      </c>
      <c r="O14" s="38">
        <v>8</v>
      </c>
      <c r="P14" s="36"/>
    </row>
    <row r="15" spans="1:16" ht="41.25" x14ac:dyDescent="0.25">
      <c r="A15" s="38" t="s">
        <v>208</v>
      </c>
      <c r="B15" s="55" t="s">
        <v>46</v>
      </c>
      <c r="C15" s="56" t="s">
        <v>85</v>
      </c>
      <c r="D15" s="57">
        <v>1026572387</v>
      </c>
      <c r="E15" s="2"/>
      <c r="F15" s="58" t="s">
        <v>123</v>
      </c>
      <c r="G15" s="59">
        <v>43476</v>
      </c>
      <c r="H15" s="56" t="s">
        <v>196</v>
      </c>
      <c r="I15" s="63"/>
      <c r="J15" s="60">
        <v>36870000</v>
      </c>
      <c r="K15" s="38"/>
      <c r="L15" s="56" t="s">
        <v>150</v>
      </c>
      <c r="M15" s="56" t="s">
        <v>180</v>
      </c>
      <c r="N15" s="64">
        <f t="shared" si="0"/>
        <v>43776</v>
      </c>
      <c r="O15" s="37">
        <v>9</v>
      </c>
      <c r="P15" s="36"/>
    </row>
    <row r="16" spans="1:16" ht="39.75" x14ac:dyDescent="0.25">
      <c r="A16" s="38" t="s">
        <v>208</v>
      </c>
      <c r="B16" s="55" t="s">
        <v>47</v>
      </c>
      <c r="C16" s="56" t="s">
        <v>86</v>
      </c>
      <c r="D16" s="57">
        <v>1073251254</v>
      </c>
      <c r="E16" s="2"/>
      <c r="F16" s="58" t="s">
        <v>124</v>
      </c>
      <c r="G16" s="59">
        <v>43476</v>
      </c>
      <c r="H16" s="56" t="s">
        <v>197</v>
      </c>
      <c r="I16" s="63"/>
      <c r="J16" s="60">
        <v>22000000</v>
      </c>
      <c r="K16" s="38"/>
      <c r="L16" s="56" t="s">
        <v>151</v>
      </c>
      <c r="M16" s="56" t="s">
        <v>180</v>
      </c>
      <c r="N16" s="64">
        <f t="shared" si="0"/>
        <v>43776</v>
      </c>
      <c r="O16" s="38">
        <v>10</v>
      </c>
      <c r="P16" s="36"/>
    </row>
    <row r="17" spans="1:16" ht="36" x14ac:dyDescent="0.25">
      <c r="A17" s="38" t="s">
        <v>208</v>
      </c>
      <c r="B17" s="55" t="s">
        <v>48</v>
      </c>
      <c r="C17" s="56" t="s">
        <v>87</v>
      </c>
      <c r="D17" s="57">
        <v>80538833</v>
      </c>
      <c r="E17" s="2"/>
      <c r="F17" s="58" t="str">
        <f>+F15</f>
        <v>PRESTAR LOS SERVICIOS DE APOYO A LA GESTION DE LA SUBGERENCIA ADMIISTRATIVA Y FINANCIERA DEL ICCU</v>
      </c>
      <c r="G17" s="59">
        <v>43476</v>
      </c>
      <c r="H17" s="56" t="s">
        <v>198</v>
      </c>
      <c r="I17" s="63"/>
      <c r="J17" s="60">
        <v>42000000</v>
      </c>
      <c r="K17" s="38"/>
      <c r="L17" s="56" t="s">
        <v>152</v>
      </c>
      <c r="M17" s="56" t="s">
        <v>180</v>
      </c>
      <c r="N17" s="64">
        <f t="shared" si="0"/>
        <v>43776</v>
      </c>
      <c r="O17" s="37">
        <v>11</v>
      </c>
      <c r="P17" s="36"/>
    </row>
    <row r="18" spans="1:16" ht="45" x14ac:dyDescent="0.25">
      <c r="A18" s="38" t="s">
        <v>207</v>
      </c>
      <c r="B18" s="55" t="s">
        <v>49</v>
      </c>
      <c r="C18" s="56" t="s">
        <v>88</v>
      </c>
      <c r="D18" s="57">
        <v>1073426779</v>
      </c>
      <c r="E18" s="2"/>
      <c r="F18" s="58" t="s">
        <v>125</v>
      </c>
      <c r="G18" s="59">
        <v>43476</v>
      </c>
      <c r="H18" s="56" t="s">
        <v>199</v>
      </c>
      <c r="I18" s="63"/>
      <c r="J18" s="60">
        <v>56000000</v>
      </c>
      <c r="K18" s="38"/>
      <c r="L18" s="56" t="s">
        <v>153</v>
      </c>
      <c r="M18" s="56" t="s">
        <v>180</v>
      </c>
      <c r="N18" s="64">
        <f t="shared" si="0"/>
        <v>43776</v>
      </c>
      <c r="O18" s="38">
        <v>12</v>
      </c>
      <c r="P18" s="34"/>
    </row>
    <row r="19" spans="1:16" ht="49.5" x14ac:dyDescent="0.25">
      <c r="A19" s="38" t="s">
        <v>207</v>
      </c>
      <c r="B19" s="55" t="s">
        <v>50</v>
      </c>
      <c r="C19" s="56" t="s">
        <v>89</v>
      </c>
      <c r="D19" s="57">
        <v>1070327461</v>
      </c>
      <c r="E19" s="2"/>
      <c r="F19" s="58" t="s">
        <v>126</v>
      </c>
      <c r="G19" s="59">
        <v>43476</v>
      </c>
      <c r="H19" s="56" t="s">
        <v>197</v>
      </c>
      <c r="I19" s="63"/>
      <c r="J19" s="60">
        <v>50400000</v>
      </c>
      <c r="K19" s="38"/>
      <c r="L19" s="56" t="s">
        <v>154</v>
      </c>
      <c r="M19" s="56" t="s">
        <v>180</v>
      </c>
      <c r="N19" s="64">
        <f t="shared" si="0"/>
        <v>43776</v>
      </c>
      <c r="O19" s="37">
        <v>13</v>
      </c>
      <c r="P19" s="36"/>
    </row>
    <row r="20" spans="1:16" ht="82.5" x14ac:dyDescent="0.25">
      <c r="A20" s="38" t="s">
        <v>207</v>
      </c>
      <c r="B20" s="55" t="s">
        <v>51</v>
      </c>
      <c r="C20" s="56" t="s">
        <v>90</v>
      </c>
      <c r="D20" s="57">
        <v>3017114</v>
      </c>
      <c r="E20" s="2"/>
      <c r="F20" s="58" t="s">
        <v>127</v>
      </c>
      <c r="G20" s="59">
        <v>43476</v>
      </c>
      <c r="H20" s="56" t="s">
        <v>200</v>
      </c>
      <c r="I20" s="63"/>
      <c r="J20" s="60">
        <v>42000000</v>
      </c>
      <c r="K20" s="38"/>
      <c r="L20" s="56" t="s">
        <v>155</v>
      </c>
      <c r="M20" s="56" t="s">
        <v>180</v>
      </c>
      <c r="N20" s="64">
        <f t="shared" si="0"/>
        <v>43776</v>
      </c>
      <c r="O20" s="38">
        <v>14</v>
      </c>
      <c r="P20" s="36"/>
    </row>
    <row r="21" spans="1:16" ht="39.75" x14ac:dyDescent="0.25">
      <c r="A21" s="38" t="s">
        <v>207</v>
      </c>
      <c r="B21" s="55" t="s">
        <v>52</v>
      </c>
      <c r="C21" s="56" t="s">
        <v>91</v>
      </c>
      <c r="D21" s="57">
        <v>1073513665</v>
      </c>
      <c r="E21" s="2"/>
      <c r="F21" s="58" t="s">
        <v>125</v>
      </c>
      <c r="G21" s="59">
        <v>43476</v>
      </c>
      <c r="H21" s="56" t="s">
        <v>201</v>
      </c>
      <c r="I21" s="63"/>
      <c r="J21" s="60">
        <v>38100000</v>
      </c>
      <c r="K21" s="38"/>
      <c r="L21" s="56" t="s">
        <v>156</v>
      </c>
      <c r="M21" s="56" t="s">
        <v>180</v>
      </c>
      <c r="N21" s="64">
        <f t="shared" si="0"/>
        <v>43776</v>
      </c>
      <c r="O21" s="37">
        <v>15</v>
      </c>
      <c r="P21" s="36"/>
    </row>
    <row r="22" spans="1:16" ht="35.25" x14ac:dyDescent="0.25">
      <c r="A22" s="38" t="s">
        <v>207</v>
      </c>
      <c r="B22" s="55" t="s">
        <v>53</v>
      </c>
      <c r="C22" s="56" t="s">
        <v>92</v>
      </c>
      <c r="D22" s="57">
        <v>20404729</v>
      </c>
      <c r="E22" s="2"/>
      <c r="F22" s="58" t="s">
        <v>125</v>
      </c>
      <c r="G22" s="59">
        <v>43479</v>
      </c>
      <c r="H22" s="56" t="s">
        <v>201</v>
      </c>
      <c r="I22" s="63"/>
      <c r="J22" s="60">
        <v>14400000</v>
      </c>
      <c r="K22" s="38"/>
      <c r="L22" s="56" t="s">
        <v>157</v>
      </c>
      <c r="M22" s="56" t="s">
        <v>183</v>
      </c>
      <c r="N22" s="64">
        <f>+G22+180</f>
        <v>43659</v>
      </c>
      <c r="O22" s="38">
        <v>16</v>
      </c>
      <c r="P22" s="36"/>
    </row>
    <row r="23" spans="1:16" ht="49.5" x14ac:dyDescent="0.25">
      <c r="A23" s="38" t="s">
        <v>207</v>
      </c>
      <c r="B23" s="55" t="s">
        <v>54</v>
      </c>
      <c r="C23" s="56" t="s">
        <v>93</v>
      </c>
      <c r="D23" s="57">
        <v>1118557293</v>
      </c>
      <c r="E23" s="2"/>
      <c r="F23" s="58" t="s">
        <v>126</v>
      </c>
      <c r="G23" s="59">
        <v>43479</v>
      </c>
      <c r="H23" s="56" t="s">
        <v>197</v>
      </c>
      <c r="I23" s="63"/>
      <c r="J23" s="60">
        <v>45000000</v>
      </c>
      <c r="K23" s="38"/>
      <c r="L23" s="56" t="s">
        <v>158</v>
      </c>
      <c r="M23" s="56" t="s">
        <v>180</v>
      </c>
      <c r="N23" s="64">
        <f>+G23+300</f>
        <v>43779</v>
      </c>
      <c r="O23" s="37">
        <v>17</v>
      </c>
      <c r="P23" s="36"/>
    </row>
    <row r="24" spans="1:16" ht="41.25" x14ac:dyDescent="0.25">
      <c r="A24" s="38" t="s">
        <v>208</v>
      </c>
      <c r="B24" s="55" t="s">
        <v>55</v>
      </c>
      <c r="C24" s="56" t="s">
        <v>94</v>
      </c>
      <c r="D24" s="57">
        <v>1032476688</v>
      </c>
      <c r="E24" s="2"/>
      <c r="F24" s="58" t="s">
        <v>128</v>
      </c>
      <c r="G24" s="59">
        <v>43479</v>
      </c>
      <c r="H24" s="56" t="s">
        <v>197</v>
      </c>
      <c r="I24" s="63"/>
      <c r="J24" s="60">
        <v>4400000</v>
      </c>
      <c r="K24" s="38"/>
      <c r="L24" s="56" t="s">
        <v>159</v>
      </c>
      <c r="M24" s="56" t="s">
        <v>184</v>
      </c>
      <c r="N24" s="64">
        <f>+G24+60</f>
        <v>43539</v>
      </c>
      <c r="O24" s="38">
        <v>18</v>
      </c>
      <c r="P24" s="36"/>
    </row>
    <row r="25" spans="1:16" ht="49.5" x14ac:dyDescent="0.25">
      <c r="A25" s="38" t="s">
        <v>207</v>
      </c>
      <c r="B25" s="55" t="s">
        <v>56</v>
      </c>
      <c r="C25" s="56" t="s">
        <v>95</v>
      </c>
      <c r="D25" s="57">
        <v>1069712712</v>
      </c>
      <c r="E25" s="2"/>
      <c r="F25" s="58" t="s">
        <v>126</v>
      </c>
      <c r="G25" s="59">
        <v>43479</v>
      </c>
      <c r="H25" s="56" t="s">
        <v>197</v>
      </c>
      <c r="I25" s="63"/>
      <c r="J25" s="60">
        <v>14940000</v>
      </c>
      <c r="K25" s="38"/>
      <c r="L25" s="56" t="s">
        <v>160</v>
      </c>
      <c r="M25" s="56" t="s">
        <v>183</v>
      </c>
      <c r="N25" s="64">
        <f>+G25+180</f>
        <v>43659</v>
      </c>
      <c r="O25" s="37">
        <v>19</v>
      </c>
      <c r="P25" s="36"/>
    </row>
    <row r="26" spans="1:16" ht="41.25" x14ac:dyDescent="0.25">
      <c r="A26" s="38" t="s">
        <v>208</v>
      </c>
      <c r="B26" s="55" t="s">
        <v>57</v>
      </c>
      <c r="C26" s="56" t="s">
        <v>96</v>
      </c>
      <c r="D26" s="57">
        <v>1018474077</v>
      </c>
      <c r="E26" s="2"/>
      <c r="F26" s="58" t="s">
        <v>129</v>
      </c>
      <c r="G26" s="59">
        <v>43479</v>
      </c>
      <c r="H26" s="56" t="s">
        <v>197</v>
      </c>
      <c r="I26" s="63"/>
      <c r="J26" s="60">
        <v>21000000</v>
      </c>
      <c r="K26" s="38"/>
      <c r="L26" s="56" t="s">
        <v>161</v>
      </c>
      <c r="M26" s="56" t="s">
        <v>185</v>
      </c>
      <c r="N26" s="64">
        <f>+G26+210</f>
        <v>43689</v>
      </c>
      <c r="O26" s="38">
        <v>20</v>
      </c>
      <c r="P26" s="36"/>
    </row>
    <row r="27" spans="1:16" ht="74.25" x14ac:dyDescent="0.25">
      <c r="A27" s="38" t="s">
        <v>209</v>
      </c>
      <c r="B27" s="55" t="s">
        <v>58</v>
      </c>
      <c r="C27" s="56" t="s">
        <v>97</v>
      </c>
      <c r="D27" s="57">
        <v>79242217</v>
      </c>
      <c r="E27" s="2"/>
      <c r="F27" s="58" t="s">
        <v>130</v>
      </c>
      <c r="G27" s="59">
        <v>43479</v>
      </c>
      <c r="H27" s="56" t="s">
        <v>200</v>
      </c>
      <c r="I27" s="63"/>
      <c r="J27" s="60">
        <v>95000000</v>
      </c>
      <c r="K27" s="38"/>
      <c r="L27" s="56" t="s">
        <v>162</v>
      </c>
      <c r="M27" s="56" t="s">
        <v>180</v>
      </c>
      <c r="N27" s="64">
        <f>+G27+300</f>
        <v>43779</v>
      </c>
      <c r="O27" s="37">
        <v>21</v>
      </c>
      <c r="P27" s="36"/>
    </row>
    <row r="28" spans="1:16" ht="57.75" x14ac:dyDescent="0.25">
      <c r="A28" s="38" t="s">
        <v>207</v>
      </c>
      <c r="B28" s="55" t="s">
        <v>59</v>
      </c>
      <c r="C28" s="56" t="s">
        <v>98</v>
      </c>
      <c r="D28" s="57">
        <v>80234174</v>
      </c>
      <c r="E28" s="2"/>
      <c r="F28" s="58" t="s">
        <v>131</v>
      </c>
      <c r="G28" s="59">
        <v>43479</v>
      </c>
      <c r="H28" s="56" t="s">
        <v>196</v>
      </c>
      <c r="I28" s="63"/>
      <c r="J28" s="60">
        <v>47578950</v>
      </c>
      <c r="K28" s="38"/>
      <c r="L28" s="56" t="s">
        <v>163</v>
      </c>
      <c r="M28" s="56" t="s">
        <v>181</v>
      </c>
      <c r="N28" s="64">
        <f>+G28+330</f>
        <v>43809</v>
      </c>
      <c r="O28" s="38">
        <v>22</v>
      </c>
      <c r="P28" s="36"/>
    </row>
    <row r="29" spans="1:16" ht="74.25" x14ac:dyDescent="0.25">
      <c r="A29" s="38" t="s">
        <v>209</v>
      </c>
      <c r="B29" s="55" t="s">
        <v>60</v>
      </c>
      <c r="C29" s="56" t="s">
        <v>99</v>
      </c>
      <c r="D29" s="57">
        <v>80159561</v>
      </c>
      <c r="E29" s="2"/>
      <c r="F29" s="58" t="s">
        <v>130</v>
      </c>
      <c r="G29" s="59">
        <v>43479</v>
      </c>
      <c r="H29" s="56" t="s">
        <v>200</v>
      </c>
      <c r="I29" s="63"/>
      <c r="J29" s="60">
        <v>79000000</v>
      </c>
      <c r="K29" s="38"/>
      <c r="L29" s="56" t="s">
        <v>164</v>
      </c>
      <c r="M29" s="56" t="s">
        <v>180</v>
      </c>
      <c r="N29" s="64">
        <f>+G29+300</f>
        <v>43779</v>
      </c>
      <c r="O29" s="37">
        <v>23</v>
      </c>
      <c r="P29" s="36"/>
    </row>
    <row r="30" spans="1:16" ht="49.5" x14ac:dyDescent="0.25">
      <c r="A30" s="38" t="s">
        <v>207</v>
      </c>
      <c r="B30" s="55" t="s">
        <v>61</v>
      </c>
      <c r="C30" s="56" t="s">
        <v>100</v>
      </c>
      <c r="D30" s="57">
        <v>11227170</v>
      </c>
      <c r="E30" s="2"/>
      <c r="F30" s="58" t="s">
        <v>126</v>
      </c>
      <c r="G30" s="59">
        <v>43479</v>
      </c>
      <c r="H30" s="56" t="s">
        <v>197</v>
      </c>
      <c r="I30" s="63"/>
      <c r="J30" s="60">
        <v>49000000</v>
      </c>
      <c r="K30" s="38"/>
      <c r="L30" s="56" t="s">
        <v>165</v>
      </c>
      <c r="M30" s="56" t="s">
        <v>180</v>
      </c>
      <c r="N30" s="64">
        <f>+G30+300</f>
        <v>43779</v>
      </c>
      <c r="O30" s="38">
        <v>24</v>
      </c>
      <c r="P30" s="36"/>
    </row>
    <row r="31" spans="1:16" ht="49.5" x14ac:dyDescent="0.25">
      <c r="A31" s="38" t="s">
        <v>207</v>
      </c>
      <c r="B31" s="55" t="s">
        <v>62</v>
      </c>
      <c r="C31" s="56" t="s">
        <v>101</v>
      </c>
      <c r="D31" s="57">
        <v>1070953975</v>
      </c>
      <c r="E31" s="2"/>
      <c r="F31" s="58" t="s">
        <v>126</v>
      </c>
      <c r="G31" s="59">
        <v>43479</v>
      </c>
      <c r="H31" s="56" t="s">
        <v>197</v>
      </c>
      <c r="I31" s="63"/>
      <c r="J31" s="60">
        <v>45000000</v>
      </c>
      <c r="K31" s="38"/>
      <c r="L31" s="56" t="s">
        <v>158</v>
      </c>
      <c r="M31" s="56" t="s">
        <v>180</v>
      </c>
      <c r="N31" s="64">
        <f>+G31+300</f>
        <v>43779</v>
      </c>
      <c r="O31" s="37">
        <v>25</v>
      </c>
      <c r="P31" s="34"/>
    </row>
    <row r="32" spans="1:16" ht="66" x14ac:dyDescent="0.25">
      <c r="A32" s="38" t="s">
        <v>207</v>
      </c>
      <c r="B32" s="55" t="s">
        <v>63</v>
      </c>
      <c r="C32" s="56" t="s">
        <v>102</v>
      </c>
      <c r="D32" s="57">
        <v>79788140</v>
      </c>
      <c r="E32" s="2"/>
      <c r="F32" s="58" t="s">
        <v>132</v>
      </c>
      <c r="G32" s="59">
        <v>43479</v>
      </c>
      <c r="H32" s="56" t="s">
        <v>196</v>
      </c>
      <c r="I32" s="63"/>
      <c r="J32" s="60">
        <v>57500000</v>
      </c>
      <c r="K32" s="38"/>
      <c r="L32" s="56" t="s">
        <v>166</v>
      </c>
      <c r="M32" s="56" t="s">
        <v>181</v>
      </c>
      <c r="N32" s="64">
        <f>+G32+330</f>
        <v>43809</v>
      </c>
      <c r="O32" s="38">
        <v>26</v>
      </c>
      <c r="P32" s="36"/>
    </row>
    <row r="33" spans="1:16" ht="57.75" x14ac:dyDescent="0.25">
      <c r="A33" s="38" t="s">
        <v>207</v>
      </c>
      <c r="B33" s="55" t="s">
        <v>64</v>
      </c>
      <c r="C33" s="56" t="s">
        <v>103</v>
      </c>
      <c r="D33" s="57">
        <v>1033792136</v>
      </c>
      <c r="E33" s="2"/>
      <c r="F33" s="58" t="s">
        <v>133</v>
      </c>
      <c r="G33" s="59">
        <v>43479</v>
      </c>
      <c r="H33" s="56" t="s">
        <v>197</v>
      </c>
      <c r="I33" s="63"/>
      <c r="J33" s="60">
        <v>19600000</v>
      </c>
      <c r="K33" s="38"/>
      <c r="L33" s="56" t="s">
        <v>167</v>
      </c>
      <c r="M33" s="56" t="s">
        <v>185</v>
      </c>
      <c r="N33" s="64">
        <f>+G33+210</f>
        <v>43689</v>
      </c>
      <c r="O33" s="37">
        <v>27</v>
      </c>
      <c r="P33" s="36"/>
    </row>
    <row r="34" spans="1:16" ht="57.75" x14ac:dyDescent="0.25">
      <c r="A34" s="38" t="s">
        <v>207</v>
      </c>
      <c r="B34" s="55" t="s">
        <v>65</v>
      </c>
      <c r="C34" s="56" t="s">
        <v>104</v>
      </c>
      <c r="D34" s="57">
        <v>1018469035</v>
      </c>
      <c r="E34" s="2"/>
      <c r="F34" s="58" t="s">
        <v>133</v>
      </c>
      <c r="G34" s="59">
        <v>43479</v>
      </c>
      <c r="H34" s="56" t="s">
        <v>202</v>
      </c>
      <c r="I34" s="63"/>
      <c r="J34" s="60">
        <v>23100000</v>
      </c>
      <c r="K34" s="38"/>
      <c r="L34" s="56" t="s">
        <v>168</v>
      </c>
      <c r="M34" s="56" t="s">
        <v>185</v>
      </c>
      <c r="N34" s="64">
        <f>+G34+210</f>
        <v>43689</v>
      </c>
      <c r="O34" s="38">
        <v>28</v>
      </c>
      <c r="P34" s="36"/>
    </row>
    <row r="35" spans="1:16" ht="49.5" x14ac:dyDescent="0.25">
      <c r="A35" s="38" t="s">
        <v>207</v>
      </c>
      <c r="B35" s="55" t="s">
        <v>66</v>
      </c>
      <c r="C35" s="56" t="s">
        <v>105</v>
      </c>
      <c r="D35" s="57">
        <v>3537285</v>
      </c>
      <c r="E35" s="2"/>
      <c r="F35" s="58" t="s">
        <v>134</v>
      </c>
      <c r="G35" s="59">
        <v>43479</v>
      </c>
      <c r="H35" s="56" t="s">
        <v>197</v>
      </c>
      <c r="I35" s="63"/>
      <c r="J35" s="60">
        <v>34500000</v>
      </c>
      <c r="K35" s="38"/>
      <c r="L35" s="56" t="s">
        <v>169</v>
      </c>
      <c r="M35" s="56" t="s">
        <v>181</v>
      </c>
      <c r="N35" s="64">
        <f>+G35+330</f>
        <v>43809</v>
      </c>
      <c r="O35" s="37">
        <v>29</v>
      </c>
      <c r="P35" s="36"/>
    </row>
    <row r="36" spans="1:16" ht="49.5" x14ac:dyDescent="0.25">
      <c r="A36" s="38" t="s">
        <v>207</v>
      </c>
      <c r="B36" s="55" t="s">
        <v>67</v>
      </c>
      <c r="C36" s="56" t="s">
        <v>106</v>
      </c>
      <c r="D36" s="57">
        <v>19092399</v>
      </c>
      <c r="E36" s="2"/>
      <c r="F36" s="58" t="s">
        <v>135</v>
      </c>
      <c r="G36" s="59">
        <v>43480</v>
      </c>
      <c r="H36" s="56" t="s">
        <v>203</v>
      </c>
      <c r="I36" s="63"/>
      <c r="J36" s="60">
        <v>48000000</v>
      </c>
      <c r="K36" s="38"/>
      <c r="L36" s="56" t="s">
        <v>170</v>
      </c>
      <c r="M36" s="56" t="s">
        <v>182</v>
      </c>
      <c r="N36" s="64">
        <f>+G36+180</f>
        <v>43660</v>
      </c>
      <c r="O36" s="38">
        <v>30</v>
      </c>
      <c r="P36" s="34"/>
    </row>
    <row r="37" spans="1:16" ht="49.5" x14ac:dyDescent="0.25">
      <c r="A37" s="38" t="s">
        <v>207</v>
      </c>
      <c r="B37" s="55" t="s">
        <v>68</v>
      </c>
      <c r="C37" s="56" t="s">
        <v>107</v>
      </c>
      <c r="D37" s="57">
        <v>1022393562</v>
      </c>
      <c r="E37" s="2"/>
      <c r="F37" s="58" t="s">
        <v>126</v>
      </c>
      <c r="G37" s="59">
        <v>43480</v>
      </c>
      <c r="H37" s="56" t="s">
        <v>204</v>
      </c>
      <c r="I37" s="63"/>
      <c r="J37" s="60">
        <v>24500000</v>
      </c>
      <c r="K37" s="38"/>
      <c r="L37" s="56" t="s">
        <v>171</v>
      </c>
      <c r="M37" s="56" t="s">
        <v>185</v>
      </c>
      <c r="N37" s="64">
        <f>+G37+210</f>
        <v>43690</v>
      </c>
      <c r="O37" s="37">
        <v>31</v>
      </c>
      <c r="P37" s="36"/>
    </row>
    <row r="38" spans="1:16" ht="33" x14ac:dyDescent="0.25">
      <c r="A38" s="38" t="s">
        <v>207</v>
      </c>
      <c r="B38" s="55" t="s">
        <v>69</v>
      </c>
      <c r="C38" s="56" t="s">
        <v>108</v>
      </c>
      <c r="D38" s="57">
        <v>394021</v>
      </c>
      <c r="E38" s="2"/>
      <c r="F38" s="58" t="s">
        <v>136</v>
      </c>
      <c r="G38" s="59">
        <v>43480</v>
      </c>
      <c r="H38" s="56" t="s">
        <v>205</v>
      </c>
      <c r="I38" s="63"/>
      <c r="J38" s="60">
        <v>19500000</v>
      </c>
      <c r="K38" s="38"/>
      <c r="L38" s="56" t="s">
        <v>172</v>
      </c>
      <c r="M38" s="56" t="s">
        <v>183</v>
      </c>
      <c r="N38" s="64">
        <f>+G38+90</f>
        <v>43570</v>
      </c>
      <c r="O38" s="38">
        <v>32</v>
      </c>
      <c r="P38" s="34"/>
    </row>
    <row r="39" spans="1:16" ht="78.75" customHeight="1" x14ac:dyDescent="0.25">
      <c r="A39" s="38" t="s">
        <v>208</v>
      </c>
      <c r="B39" s="55" t="s">
        <v>70</v>
      </c>
      <c r="C39" s="56" t="s">
        <v>109</v>
      </c>
      <c r="D39" s="57">
        <v>52711882</v>
      </c>
      <c r="E39" s="2"/>
      <c r="F39" s="58" t="s">
        <v>137</v>
      </c>
      <c r="G39" s="59">
        <v>43480</v>
      </c>
      <c r="H39" s="56" t="s">
        <v>202</v>
      </c>
      <c r="I39" s="41"/>
      <c r="J39" s="60">
        <v>37950000</v>
      </c>
      <c r="K39" s="1"/>
      <c r="L39" s="56" t="s">
        <v>173</v>
      </c>
      <c r="M39" s="56" t="s">
        <v>181</v>
      </c>
      <c r="N39" s="64">
        <f>+G39+330</f>
        <v>43810</v>
      </c>
      <c r="O39" s="37">
        <v>33</v>
      </c>
      <c r="P39" s="34"/>
    </row>
    <row r="40" spans="1:16" ht="90.75" customHeight="1" x14ac:dyDescent="0.25">
      <c r="A40" s="38" t="s">
        <v>207</v>
      </c>
      <c r="B40" s="55" t="s">
        <v>71</v>
      </c>
      <c r="C40" s="56" t="s">
        <v>110</v>
      </c>
      <c r="D40" s="57">
        <v>1010220574</v>
      </c>
      <c r="E40" s="2"/>
      <c r="F40" s="58" t="s">
        <v>138</v>
      </c>
      <c r="G40" s="59">
        <v>43480</v>
      </c>
      <c r="H40" s="56" t="s">
        <v>197</v>
      </c>
      <c r="I40" s="41"/>
      <c r="J40" s="60">
        <v>35000000</v>
      </c>
      <c r="K40" s="1"/>
      <c r="L40" s="56" t="s">
        <v>174</v>
      </c>
      <c r="M40" s="56" t="s">
        <v>180</v>
      </c>
      <c r="N40" s="64">
        <f>+G40+300</f>
        <v>43780</v>
      </c>
      <c r="O40" s="38">
        <v>34</v>
      </c>
      <c r="P40" s="36"/>
    </row>
    <row r="41" spans="1:16" ht="90.75" customHeight="1" x14ac:dyDescent="0.25">
      <c r="A41" s="38" t="s">
        <v>207</v>
      </c>
      <c r="B41" s="55" t="s">
        <v>72</v>
      </c>
      <c r="C41" s="56" t="s">
        <v>111</v>
      </c>
      <c r="D41" s="57">
        <v>80849663</v>
      </c>
      <c r="E41" s="2"/>
      <c r="F41" s="58" t="s">
        <v>130</v>
      </c>
      <c r="G41" s="59">
        <v>43481</v>
      </c>
      <c r="H41" s="56" t="s">
        <v>203</v>
      </c>
      <c r="I41" s="1"/>
      <c r="J41" s="60">
        <v>33000000</v>
      </c>
      <c r="K41" s="1"/>
      <c r="L41" s="56" t="s">
        <v>175</v>
      </c>
      <c r="M41" s="56" t="s">
        <v>183</v>
      </c>
      <c r="N41" s="64">
        <f>+G41+90</f>
        <v>43571</v>
      </c>
      <c r="O41" s="37">
        <v>35</v>
      </c>
      <c r="P41" s="34"/>
    </row>
    <row r="42" spans="1:16" ht="113.25" customHeight="1" x14ac:dyDescent="0.25">
      <c r="A42" s="38" t="s">
        <v>207</v>
      </c>
      <c r="B42" s="55" t="s">
        <v>73</v>
      </c>
      <c r="C42" s="56" t="s">
        <v>112</v>
      </c>
      <c r="D42" s="57">
        <v>52262423</v>
      </c>
      <c r="E42" s="67"/>
      <c r="F42" s="58" t="s">
        <v>139</v>
      </c>
      <c r="G42" s="59">
        <v>43481</v>
      </c>
      <c r="H42" s="56" t="s">
        <v>197</v>
      </c>
      <c r="I42" s="41"/>
      <c r="J42" s="60">
        <v>42000000</v>
      </c>
      <c r="K42" s="1"/>
      <c r="L42" s="56" t="s">
        <v>176</v>
      </c>
      <c r="M42" s="56" t="s">
        <v>185</v>
      </c>
      <c r="N42" s="64">
        <f>+G42+210</f>
        <v>43691</v>
      </c>
      <c r="O42" s="38">
        <v>36</v>
      </c>
      <c r="P42" s="34"/>
    </row>
    <row r="43" spans="1:16" ht="113.25" customHeight="1" x14ac:dyDescent="0.25">
      <c r="A43" s="38"/>
      <c r="B43" s="55" t="s">
        <v>74</v>
      </c>
      <c r="C43" s="56" t="s">
        <v>113</v>
      </c>
      <c r="D43" s="57">
        <v>9000629179</v>
      </c>
      <c r="E43" s="67"/>
      <c r="F43" s="58" t="s">
        <v>140</v>
      </c>
      <c r="G43" s="59">
        <v>43483</v>
      </c>
      <c r="H43" s="56" t="s">
        <v>206</v>
      </c>
      <c r="I43" s="41"/>
      <c r="J43" s="60">
        <v>35000000</v>
      </c>
      <c r="K43" s="1"/>
      <c r="L43" s="56" t="s">
        <v>177</v>
      </c>
      <c r="M43" s="56" t="s">
        <v>186</v>
      </c>
      <c r="N43" s="64">
        <f>+G43+360</f>
        <v>43843</v>
      </c>
      <c r="O43" s="37">
        <v>37</v>
      </c>
      <c r="P43" s="34"/>
    </row>
    <row r="44" spans="1:16" ht="90.75" x14ac:dyDescent="0.25">
      <c r="A44" s="38" t="s">
        <v>209</v>
      </c>
      <c r="B44" s="55" t="s">
        <v>75</v>
      </c>
      <c r="C44" s="56" t="s">
        <v>114</v>
      </c>
      <c r="D44" s="57">
        <v>71750677</v>
      </c>
      <c r="E44" s="67"/>
      <c r="F44" s="58" t="s">
        <v>141</v>
      </c>
      <c r="G44" s="59">
        <v>43487</v>
      </c>
      <c r="H44" s="56" t="s">
        <v>203</v>
      </c>
      <c r="I44" s="38"/>
      <c r="J44" s="60">
        <v>15600000</v>
      </c>
      <c r="K44" s="38"/>
      <c r="L44" s="56" t="s">
        <v>178</v>
      </c>
      <c r="M44" s="56" t="s">
        <v>182</v>
      </c>
      <c r="N44" s="64">
        <f>+G44+180</f>
        <v>43667</v>
      </c>
      <c r="O44" s="38">
        <v>38</v>
      </c>
      <c r="P44" s="34"/>
    </row>
    <row r="45" spans="1:16" ht="45" x14ac:dyDescent="0.25">
      <c r="A45" s="38" t="s">
        <v>208</v>
      </c>
      <c r="B45" s="55" t="s">
        <v>76</v>
      </c>
      <c r="C45" s="56" t="s">
        <v>115</v>
      </c>
      <c r="D45" s="57">
        <v>1026263285</v>
      </c>
      <c r="E45" s="67"/>
      <c r="F45" s="58" t="s">
        <v>142</v>
      </c>
      <c r="G45" s="59">
        <v>43487</v>
      </c>
      <c r="H45" s="56" t="s">
        <v>203</v>
      </c>
      <c r="I45" s="38"/>
      <c r="J45" s="60">
        <v>30000000</v>
      </c>
      <c r="K45" s="38"/>
      <c r="L45" s="56" t="s">
        <v>179</v>
      </c>
      <c r="M45" s="56" t="s">
        <v>182</v>
      </c>
      <c r="N45" s="64">
        <f>+G45+180</f>
        <v>43667</v>
      </c>
      <c r="O45" s="37">
        <v>39</v>
      </c>
      <c r="P45" s="34"/>
    </row>
    <row r="46" spans="1:16" ht="56.25" x14ac:dyDescent="0.25">
      <c r="A46" s="38" t="s">
        <v>207</v>
      </c>
      <c r="B46" s="68" t="s">
        <v>210</v>
      </c>
      <c r="C46" s="67" t="s">
        <v>211</v>
      </c>
      <c r="D46" s="57">
        <v>52706828</v>
      </c>
      <c r="E46" s="67"/>
      <c r="F46" s="56" t="s">
        <v>214</v>
      </c>
      <c r="G46" s="69">
        <v>43489</v>
      </c>
      <c r="H46" s="56" t="s">
        <v>212</v>
      </c>
      <c r="I46" s="38"/>
      <c r="J46" s="60">
        <v>35000000</v>
      </c>
      <c r="K46" s="38"/>
      <c r="L46" s="56" t="s">
        <v>213</v>
      </c>
      <c r="M46" s="38" t="s">
        <v>185</v>
      </c>
      <c r="N46" s="64">
        <v>43701</v>
      </c>
      <c r="O46" s="38">
        <v>40</v>
      </c>
      <c r="P46" s="36"/>
    </row>
    <row r="47" spans="1:16" ht="63" x14ac:dyDescent="0.25">
      <c r="A47" s="38" t="s">
        <v>207</v>
      </c>
      <c r="B47" s="68" t="s">
        <v>215</v>
      </c>
      <c r="C47" s="67" t="s">
        <v>216</v>
      </c>
      <c r="D47" s="57">
        <v>79717575</v>
      </c>
      <c r="E47" s="67"/>
      <c r="F47" s="56" t="s">
        <v>217</v>
      </c>
      <c r="G47" s="69">
        <v>43495</v>
      </c>
      <c r="H47" s="56" t="s">
        <v>195</v>
      </c>
      <c r="I47" s="38"/>
      <c r="J47" s="60">
        <v>17498000</v>
      </c>
      <c r="K47" s="38"/>
      <c r="L47" s="56" t="s">
        <v>218</v>
      </c>
      <c r="M47" s="38" t="s">
        <v>184</v>
      </c>
      <c r="N47" s="64">
        <v>43554</v>
      </c>
      <c r="O47" s="37">
        <v>41</v>
      </c>
      <c r="P47" s="36"/>
    </row>
    <row r="48" spans="1:16" ht="58.5" customHeight="1" x14ac:dyDescent="0.25">
      <c r="A48" s="38" t="s">
        <v>207</v>
      </c>
      <c r="B48" s="68" t="s">
        <v>219</v>
      </c>
      <c r="C48" s="2" t="s">
        <v>220</v>
      </c>
      <c r="D48" s="57">
        <v>1047411802</v>
      </c>
      <c r="E48" s="2"/>
      <c r="F48" s="56" t="s">
        <v>221</v>
      </c>
      <c r="G48" s="64">
        <v>43496</v>
      </c>
      <c r="H48" s="3" t="s">
        <v>195</v>
      </c>
      <c r="I48" s="38"/>
      <c r="J48" s="60">
        <v>14600000</v>
      </c>
      <c r="K48" s="38"/>
      <c r="L48" s="56" t="s">
        <v>222</v>
      </c>
      <c r="M48" s="38" t="s">
        <v>184</v>
      </c>
      <c r="N48" s="64">
        <v>43555</v>
      </c>
      <c r="O48" s="38">
        <v>42</v>
      </c>
      <c r="P48" s="36"/>
    </row>
    <row r="49" spans="1:16" ht="63" x14ac:dyDescent="0.25">
      <c r="A49" s="38" t="s">
        <v>207</v>
      </c>
      <c r="B49" s="67" t="s">
        <v>223</v>
      </c>
      <c r="C49" s="67" t="s">
        <v>224</v>
      </c>
      <c r="D49" s="57">
        <v>1019076254</v>
      </c>
      <c r="E49" s="2"/>
      <c r="F49" s="56" t="s">
        <v>227</v>
      </c>
      <c r="G49" s="59">
        <v>43500</v>
      </c>
      <c r="H49" s="56" t="s">
        <v>229</v>
      </c>
      <c r="I49" s="1"/>
      <c r="J49" s="60">
        <v>24500000</v>
      </c>
      <c r="K49" s="1"/>
      <c r="L49" s="56" t="s">
        <v>230</v>
      </c>
      <c r="M49" s="56" t="s">
        <v>185</v>
      </c>
      <c r="N49" s="27">
        <v>43711</v>
      </c>
      <c r="O49" s="37">
        <v>43</v>
      </c>
      <c r="P49" s="36"/>
    </row>
    <row r="50" spans="1:16" ht="81" x14ac:dyDescent="0.25">
      <c r="A50" s="38" t="s">
        <v>208</v>
      </c>
      <c r="B50" s="2" t="s">
        <v>225</v>
      </c>
      <c r="C50" s="2" t="s">
        <v>226</v>
      </c>
      <c r="D50" s="57">
        <v>1018470264</v>
      </c>
      <c r="E50" s="2"/>
      <c r="F50" s="56" t="s">
        <v>228</v>
      </c>
      <c r="G50" s="59">
        <v>43500</v>
      </c>
      <c r="H50" s="56" t="s">
        <v>201</v>
      </c>
      <c r="I50" s="1"/>
      <c r="J50" s="60">
        <v>23100000</v>
      </c>
      <c r="K50" s="1"/>
      <c r="L50" s="56" t="s">
        <v>231</v>
      </c>
      <c r="M50" s="56" t="s">
        <v>185</v>
      </c>
      <c r="N50" s="27">
        <v>43711</v>
      </c>
      <c r="O50" s="38">
        <v>44</v>
      </c>
      <c r="P50" s="36"/>
    </row>
    <row r="51" spans="1:16" ht="63" x14ac:dyDescent="0.25">
      <c r="A51" s="11" t="s">
        <v>207</v>
      </c>
      <c r="B51" s="4" t="s">
        <v>232</v>
      </c>
      <c r="C51" s="56" t="s">
        <v>233</v>
      </c>
      <c r="D51" s="57">
        <v>1070330324</v>
      </c>
      <c r="E51" s="2"/>
      <c r="F51" s="56" t="s">
        <v>234</v>
      </c>
      <c r="G51" s="8">
        <v>43501</v>
      </c>
      <c r="H51" s="3" t="s">
        <v>197</v>
      </c>
      <c r="I51" s="1"/>
      <c r="J51" s="13">
        <v>54300000</v>
      </c>
      <c r="K51" s="1"/>
      <c r="L51" s="56" t="s">
        <v>230</v>
      </c>
      <c r="M51" s="1" t="s">
        <v>185</v>
      </c>
      <c r="N51" s="27">
        <v>43501</v>
      </c>
      <c r="O51" s="1">
        <v>45</v>
      </c>
      <c r="P51" s="36"/>
    </row>
    <row r="52" spans="1:16" ht="81" x14ac:dyDescent="0.25">
      <c r="A52" s="11" t="s">
        <v>208</v>
      </c>
      <c r="B52" s="4" t="s">
        <v>235</v>
      </c>
      <c r="C52" s="56" t="s">
        <v>236</v>
      </c>
      <c r="D52" s="57">
        <v>39584041</v>
      </c>
      <c r="E52" s="2"/>
      <c r="F52" s="56" t="s">
        <v>237</v>
      </c>
      <c r="G52" s="8">
        <v>43503</v>
      </c>
      <c r="H52" s="3" t="str">
        <f>+H50</f>
        <v>CONSTRU - OPS</v>
      </c>
      <c r="I52" s="1"/>
      <c r="J52" s="13">
        <v>12000000</v>
      </c>
      <c r="K52" s="1"/>
      <c r="L52" s="56" t="s">
        <v>238</v>
      </c>
      <c r="M52" s="1" t="s">
        <v>239</v>
      </c>
      <c r="N52" s="27">
        <v>43503</v>
      </c>
      <c r="O52" s="1">
        <v>46</v>
      </c>
      <c r="P52" s="36"/>
    </row>
    <row r="53" spans="1:16" ht="101.25" x14ac:dyDescent="0.25">
      <c r="A53" s="11" t="s">
        <v>208</v>
      </c>
      <c r="B53" s="4" t="s">
        <v>241</v>
      </c>
      <c r="C53" s="4" t="s">
        <v>242</v>
      </c>
      <c r="D53" s="2">
        <v>79555953</v>
      </c>
      <c r="E53" s="2">
        <v>79555953</v>
      </c>
      <c r="F53" s="4" t="s">
        <v>243</v>
      </c>
      <c r="G53" s="8">
        <v>43508</v>
      </c>
      <c r="H53" s="3" t="s">
        <v>244</v>
      </c>
      <c r="I53" s="1"/>
      <c r="J53" s="13">
        <v>37000000</v>
      </c>
      <c r="K53" s="1"/>
      <c r="L53" s="13" t="s">
        <v>245</v>
      </c>
      <c r="M53" s="1" t="s">
        <v>180</v>
      </c>
      <c r="N53" s="27">
        <v>43508</v>
      </c>
      <c r="O53" s="1">
        <v>47</v>
      </c>
      <c r="P53" s="36"/>
    </row>
    <row r="54" spans="1:16" x14ac:dyDescent="0.25">
      <c r="A54" s="11"/>
      <c r="B54" s="1"/>
      <c r="C54" s="4"/>
      <c r="D54" s="14"/>
      <c r="E54" s="2"/>
      <c r="F54" s="2"/>
      <c r="G54" s="3"/>
      <c r="H54" s="3"/>
      <c r="I54" s="2"/>
      <c r="J54" s="13"/>
      <c r="K54" s="13"/>
      <c r="L54" s="13"/>
      <c r="M54" s="2"/>
      <c r="N54" s="3"/>
      <c r="O54" s="2"/>
      <c r="P54" s="34"/>
    </row>
    <row r="55" spans="1:16" s="29" customFormat="1" ht="11.25" x14ac:dyDescent="0.25">
      <c r="A55" s="1"/>
      <c r="B55" s="1"/>
      <c r="C55" s="2"/>
      <c r="D55" s="14"/>
      <c r="E55" s="2"/>
      <c r="F55" s="2"/>
      <c r="G55" s="27"/>
      <c r="H55" s="3"/>
      <c r="I55" s="1"/>
      <c r="J55" s="13"/>
      <c r="K55" s="1"/>
      <c r="L55" s="28"/>
      <c r="M55" s="2"/>
      <c r="N55" s="27"/>
      <c r="O55" s="1"/>
      <c r="P55" s="42"/>
    </row>
    <row r="56" spans="1:16" s="29" customFormat="1" ht="11.25" x14ac:dyDescent="0.2">
      <c r="A56" s="1"/>
      <c r="B56" s="1"/>
      <c r="C56" s="2"/>
      <c r="D56" s="14"/>
      <c r="E56" s="43"/>
      <c r="F56" s="43"/>
      <c r="G56" s="44"/>
      <c r="H56" s="3"/>
      <c r="I56" s="1"/>
      <c r="J56" s="45"/>
      <c r="K56" s="1"/>
      <c r="L56" s="28"/>
      <c r="M56" s="43"/>
      <c r="N56" s="27"/>
      <c r="O56" s="1"/>
      <c r="P56" s="42"/>
    </row>
    <row r="57" spans="1:16" x14ac:dyDescent="0.25">
      <c r="A57" s="11"/>
      <c r="B57" s="4"/>
      <c r="C57" s="2"/>
      <c r="D57" s="14"/>
      <c r="E57" s="2"/>
      <c r="F57" s="2"/>
      <c r="G57" s="3"/>
      <c r="H57" s="2"/>
      <c r="I57" s="2"/>
      <c r="J57" s="13"/>
      <c r="K57" s="2"/>
      <c r="L57" s="13"/>
      <c r="M57" s="2"/>
      <c r="N57" s="3"/>
      <c r="O57" s="2"/>
      <c r="P57" s="36"/>
    </row>
    <row r="58" spans="1:16" x14ac:dyDescent="0.25">
      <c r="A58" s="11"/>
      <c r="B58" s="1"/>
      <c r="C58" s="4"/>
      <c r="D58" s="16"/>
      <c r="E58" s="2"/>
      <c r="F58" s="4"/>
      <c r="G58" s="27"/>
      <c r="H58" s="2"/>
      <c r="I58" s="1"/>
      <c r="J58" s="13"/>
      <c r="K58" s="1"/>
      <c r="L58" s="28"/>
      <c r="M58" s="2"/>
      <c r="N58" s="27"/>
      <c r="O58" s="1"/>
      <c r="P58" s="36"/>
    </row>
    <row r="59" spans="1:16" x14ac:dyDescent="0.25">
      <c r="A59" s="11"/>
      <c r="B59" s="1"/>
      <c r="C59" s="4"/>
      <c r="D59" s="16"/>
      <c r="E59" s="2"/>
      <c r="F59" s="2"/>
      <c r="G59" s="27"/>
      <c r="H59" s="2"/>
      <c r="I59" s="1"/>
      <c r="J59" s="13"/>
      <c r="K59" s="1"/>
      <c r="L59" s="28"/>
      <c r="M59" s="2"/>
      <c r="N59" s="27"/>
      <c r="O59" s="1"/>
      <c r="P59" s="36"/>
    </row>
    <row r="60" spans="1:16" ht="73.5" customHeight="1" x14ac:dyDescent="0.25">
      <c r="A60" s="11"/>
      <c r="B60" s="1"/>
      <c r="C60" s="2"/>
      <c r="D60" s="15"/>
      <c r="E60" s="2"/>
      <c r="F60" s="2"/>
      <c r="G60" s="27"/>
      <c r="H60" s="2"/>
      <c r="I60" s="1"/>
      <c r="J60" s="28"/>
      <c r="K60" s="1"/>
      <c r="L60" s="28"/>
      <c r="M60" s="1"/>
      <c r="N60" s="27"/>
      <c r="O60" s="1"/>
      <c r="P60" s="36"/>
    </row>
    <row r="61" spans="1:16" ht="72.75" customHeight="1" x14ac:dyDescent="0.25">
      <c r="A61" s="11"/>
      <c r="B61" s="1"/>
      <c r="C61" s="2"/>
      <c r="D61" s="15"/>
      <c r="E61" s="2"/>
      <c r="F61" s="2"/>
      <c r="G61" s="27"/>
      <c r="H61" s="2"/>
      <c r="I61" s="1"/>
      <c r="J61" s="28"/>
      <c r="K61" s="1"/>
      <c r="L61" s="28"/>
      <c r="M61" s="1"/>
      <c r="N61" s="27"/>
      <c r="O61" s="1"/>
      <c r="P61" s="36"/>
    </row>
    <row r="62" spans="1:16" ht="69" customHeight="1" x14ac:dyDescent="0.25">
      <c r="A62" s="11"/>
      <c r="B62" s="1"/>
      <c r="C62" s="2"/>
      <c r="D62" s="15"/>
      <c r="E62" s="2"/>
      <c r="F62" s="2"/>
      <c r="G62" s="27"/>
      <c r="H62" s="2"/>
      <c r="I62" s="1"/>
      <c r="J62" s="28"/>
      <c r="K62" s="1"/>
      <c r="L62" s="28"/>
      <c r="M62" s="1"/>
      <c r="N62" s="27"/>
      <c r="O62" s="1"/>
      <c r="P62" s="36"/>
    </row>
    <row r="63" spans="1:16" x14ac:dyDescent="0.25">
      <c r="A63" s="11"/>
      <c r="B63" s="1"/>
      <c r="C63" s="2"/>
      <c r="D63" s="14"/>
      <c r="E63" s="2"/>
      <c r="F63" s="2"/>
      <c r="G63" s="27"/>
      <c r="H63" s="2"/>
      <c r="I63" s="1"/>
      <c r="J63" s="28"/>
      <c r="K63" s="1"/>
      <c r="L63" s="28"/>
      <c r="M63" s="1"/>
      <c r="N63" s="27"/>
      <c r="O63" s="1"/>
      <c r="P63" s="36"/>
    </row>
    <row r="64" spans="1:16" x14ac:dyDescent="0.25">
      <c r="A64" s="11"/>
      <c r="B64" s="1"/>
      <c r="C64" s="2"/>
      <c r="D64" s="14"/>
      <c r="E64" s="2"/>
      <c r="F64" s="2"/>
      <c r="G64" s="27"/>
      <c r="H64" s="2"/>
      <c r="I64" s="1"/>
      <c r="J64" s="28"/>
      <c r="K64" s="1"/>
      <c r="L64" s="28"/>
      <c r="M64" s="1"/>
      <c r="N64" s="27"/>
      <c r="O64" s="1"/>
      <c r="P64" s="42"/>
    </row>
    <row r="65" spans="1:16" x14ac:dyDescent="0.25">
      <c r="A65" s="11"/>
      <c r="B65" s="1"/>
      <c r="C65" s="2"/>
      <c r="D65" s="14"/>
      <c r="E65" s="2"/>
      <c r="F65" s="2"/>
      <c r="G65" s="27"/>
      <c r="H65" s="2"/>
      <c r="I65" s="1"/>
      <c r="J65" s="28"/>
      <c r="K65" s="1"/>
      <c r="L65" s="28"/>
      <c r="M65" s="1"/>
      <c r="N65" s="27"/>
      <c r="O65" s="1"/>
      <c r="P65" s="42"/>
    </row>
    <row r="66" spans="1:16" x14ac:dyDescent="0.25">
      <c r="A66" s="11"/>
      <c r="B66" s="1"/>
      <c r="C66" s="2"/>
      <c r="D66" s="14"/>
      <c r="E66" s="2"/>
      <c r="F66" s="2"/>
      <c r="G66" s="27"/>
      <c r="H66" s="2"/>
      <c r="I66" s="1"/>
      <c r="J66" s="28"/>
      <c r="K66" s="1"/>
      <c r="L66" s="28"/>
      <c r="M66" s="1"/>
      <c r="N66" s="27"/>
      <c r="O66" s="1"/>
      <c r="P66" s="34"/>
    </row>
    <row r="67" spans="1:16" x14ac:dyDescent="0.25">
      <c r="A67" s="11"/>
      <c r="B67" s="1"/>
      <c r="C67" s="2"/>
      <c r="D67" s="14"/>
      <c r="E67" s="2"/>
      <c r="F67" s="2"/>
      <c r="G67" s="27"/>
      <c r="H67" s="2"/>
      <c r="I67" s="1"/>
      <c r="J67" s="28"/>
      <c r="K67" s="1"/>
      <c r="L67" s="28"/>
      <c r="M67" s="1"/>
      <c r="N67" s="27"/>
      <c r="O67" s="1"/>
      <c r="P67" s="34"/>
    </row>
    <row r="68" spans="1:16" x14ac:dyDescent="0.25">
      <c r="A68" s="11"/>
      <c r="B68" s="1"/>
      <c r="C68" s="4"/>
      <c r="D68" s="16"/>
      <c r="E68" s="4"/>
      <c r="F68" s="4"/>
      <c r="G68" s="27"/>
      <c r="H68" s="2"/>
      <c r="I68" s="1"/>
      <c r="J68" s="28"/>
      <c r="K68" s="1"/>
      <c r="L68" s="28"/>
      <c r="M68" s="2"/>
      <c r="N68" s="27"/>
      <c r="O68" s="1"/>
      <c r="P68" s="34"/>
    </row>
    <row r="69" spans="1:16" x14ac:dyDescent="0.25">
      <c r="A69" s="11"/>
      <c r="B69" s="1"/>
      <c r="C69" s="2"/>
      <c r="D69" s="14"/>
      <c r="E69" s="2"/>
      <c r="F69" s="2"/>
      <c r="G69" s="27"/>
      <c r="H69" s="2"/>
      <c r="I69" s="1"/>
      <c r="J69" s="28"/>
      <c r="K69" s="1"/>
      <c r="L69" s="28"/>
      <c r="M69" s="1"/>
      <c r="N69" s="27"/>
      <c r="O69" s="1"/>
      <c r="P69" s="36"/>
    </row>
    <row r="70" spans="1:16" x14ac:dyDescent="0.25">
      <c r="A70" s="11"/>
      <c r="B70" s="1"/>
      <c r="C70" s="2"/>
      <c r="D70" s="14"/>
      <c r="E70" s="2"/>
      <c r="F70" s="4"/>
      <c r="G70" s="27"/>
      <c r="H70" s="2"/>
      <c r="I70" s="1"/>
      <c r="J70" s="28"/>
      <c r="K70" s="1"/>
      <c r="L70" s="28"/>
      <c r="M70" s="1"/>
      <c r="N70" s="27"/>
      <c r="O70" s="1"/>
      <c r="P70" s="36"/>
    </row>
    <row r="71" spans="1:16" x14ac:dyDescent="0.25">
      <c r="A71" s="11"/>
      <c r="B71" s="1"/>
      <c r="C71" s="4"/>
      <c r="D71" s="16"/>
      <c r="E71" s="4"/>
      <c r="F71" s="4"/>
      <c r="G71" s="27"/>
      <c r="H71" s="2"/>
      <c r="I71" s="1"/>
      <c r="J71" s="28"/>
      <c r="K71" s="1"/>
      <c r="L71" s="28"/>
      <c r="M71" s="1"/>
      <c r="N71" s="27"/>
      <c r="O71" s="1"/>
      <c r="P71" s="36"/>
    </row>
    <row r="72" spans="1:16" x14ac:dyDescent="0.2">
      <c r="A72" s="11"/>
      <c r="B72" s="46"/>
      <c r="C72" s="2"/>
      <c r="D72" s="14"/>
      <c r="E72" s="2"/>
      <c r="F72" s="26"/>
      <c r="G72" s="40"/>
      <c r="H72" s="2"/>
      <c r="I72" s="11"/>
      <c r="J72" s="13"/>
      <c r="K72" s="11"/>
      <c r="L72" s="39"/>
      <c r="M72" s="47"/>
      <c r="N72" s="48"/>
      <c r="O72" s="11"/>
      <c r="P72" s="34"/>
    </row>
    <row r="73" spans="1:16" x14ac:dyDescent="0.25">
      <c r="A73" s="11"/>
      <c r="B73" s="2"/>
      <c r="C73" s="2"/>
      <c r="D73" s="14"/>
      <c r="E73" s="2"/>
      <c r="F73" s="2"/>
      <c r="G73" s="3"/>
      <c r="H73" s="2"/>
      <c r="I73" s="11"/>
      <c r="J73" s="13"/>
      <c r="K73" s="11"/>
      <c r="L73" s="49"/>
      <c r="M73" s="11"/>
      <c r="N73" s="40"/>
      <c r="O73" s="11"/>
      <c r="P73" s="36"/>
    </row>
  </sheetData>
  <autoFilter ref="A6:K54"/>
  <mergeCells count="1">
    <mergeCell ref="B5:J5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workbookViewId="0">
      <pane ySplit="3" topLeftCell="A4" activePane="bottomLeft" state="frozen"/>
      <selection pane="bottomLeft" activeCell="C3" sqref="C3"/>
    </sheetView>
  </sheetViews>
  <sheetFormatPr baseColWidth="10" defaultRowHeight="15" x14ac:dyDescent="0.25"/>
  <cols>
    <col min="1" max="1" width="14.28515625" style="9" customWidth="1"/>
    <col min="2" max="2" width="11.42578125" style="9"/>
    <col min="3" max="3" width="13.140625" style="9" customWidth="1"/>
    <col min="4" max="4" width="14" style="9" customWidth="1"/>
    <col min="5" max="5" width="17.28515625" style="9" customWidth="1"/>
    <col min="6" max="6" width="11.42578125" style="9"/>
    <col min="7" max="7" width="32.140625" style="9" customWidth="1"/>
    <col min="8" max="8" width="16.140625" style="9" customWidth="1"/>
    <col min="9" max="9" width="15" style="9" customWidth="1"/>
    <col min="10" max="10" width="11.42578125" style="9"/>
    <col min="11" max="11" width="14.85546875" style="9" customWidth="1"/>
    <col min="12" max="12" width="35.28515625" style="9" customWidth="1"/>
    <col min="13" max="13" width="2.42578125" style="9" customWidth="1"/>
    <col min="14" max="14" width="1.85546875" style="9" customWidth="1"/>
    <col min="15" max="15" width="2.42578125" style="9" customWidth="1"/>
    <col min="16" max="16" width="18.7109375" style="9" customWidth="1"/>
    <col min="17" max="17" width="17.140625" style="9" customWidth="1"/>
    <col min="18" max="16384" width="11.42578125" style="9"/>
  </cols>
  <sheetData>
    <row r="1" spans="1:17" x14ac:dyDescent="0.25">
      <c r="A1" s="71" t="s">
        <v>14</v>
      </c>
      <c r="B1" s="72"/>
      <c r="C1" s="72"/>
      <c r="D1" s="72"/>
      <c r="E1" s="72"/>
      <c r="F1" s="72"/>
      <c r="G1" s="72"/>
      <c r="H1" s="72"/>
      <c r="I1" s="72"/>
      <c r="J1" s="72"/>
      <c r="K1" s="72"/>
      <c r="P1" s="30"/>
      <c r="Q1" s="9" t="s">
        <v>34</v>
      </c>
    </row>
    <row r="2" spans="1:17" ht="15.75" thickBot="1" x14ac:dyDescent="0.3">
      <c r="A2" s="73"/>
      <c r="B2" s="74"/>
      <c r="C2" s="74"/>
      <c r="D2" s="74"/>
      <c r="E2" s="74"/>
      <c r="F2" s="74"/>
      <c r="G2" s="74"/>
      <c r="H2" s="74"/>
      <c r="I2" s="74"/>
      <c r="J2" s="74"/>
      <c r="K2" s="74"/>
      <c r="P2" s="10"/>
      <c r="Q2" s="29" t="s">
        <v>33</v>
      </c>
    </row>
    <row r="3" spans="1:17" ht="51.75" thickBot="1" x14ac:dyDescent="0.3">
      <c r="A3" s="17" t="s">
        <v>35</v>
      </c>
      <c r="B3" s="17" t="s">
        <v>36</v>
      </c>
      <c r="C3" s="17" t="s">
        <v>37</v>
      </c>
      <c r="D3" s="17" t="s">
        <v>15</v>
      </c>
      <c r="E3" s="17" t="s">
        <v>16</v>
      </c>
      <c r="F3" s="17" t="s">
        <v>17</v>
      </c>
      <c r="G3" s="17" t="s">
        <v>18</v>
      </c>
      <c r="H3" s="17" t="s">
        <v>19</v>
      </c>
      <c r="I3" s="17" t="s">
        <v>20</v>
      </c>
      <c r="J3" s="17" t="s">
        <v>32</v>
      </c>
      <c r="K3" s="17" t="s">
        <v>21</v>
      </c>
      <c r="L3" s="9" t="s">
        <v>31</v>
      </c>
      <c r="P3" s="20" t="s">
        <v>22</v>
      </c>
      <c r="Q3" s="21" t="s">
        <v>30</v>
      </c>
    </row>
    <row r="4" spans="1:17" s="23" customFormat="1" ht="24.75" thickBot="1" x14ac:dyDescent="0.3">
      <c r="A4" s="19"/>
      <c r="B4" s="18"/>
      <c r="C4" s="18"/>
      <c r="D4" s="33"/>
      <c r="E4" s="18"/>
      <c r="F4" s="18"/>
      <c r="G4" s="18"/>
      <c r="H4" s="18"/>
      <c r="I4" s="18"/>
      <c r="J4" s="18"/>
      <c r="K4" s="19"/>
      <c r="L4" s="25"/>
      <c r="P4" s="24" t="s">
        <v>23</v>
      </c>
      <c r="Q4" s="22"/>
    </row>
    <row r="5" spans="1:17" s="23" customFormat="1" ht="15.75" thickBot="1" x14ac:dyDescent="0.3">
      <c r="A5" s="50"/>
      <c r="B5" s="33"/>
      <c r="C5" s="33"/>
      <c r="D5" s="33"/>
      <c r="E5" s="33"/>
      <c r="F5" s="33"/>
      <c r="G5" s="33"/>
      <c r="H5" s="33"/>
      <c r="I5" s="33"/>
      <c r="J5" s="33"/>
      <c r="K5" s="50"/>
      <c r="L5" s="25"/>
      <c r="P5" s="24"/>
      <c r="Q5" s="22"/>
    </row>
    <row r="6" spans="1:17" s="23" customFormat="1" ht="15.75" thickBot="1" x14ac:dyDescent="0.3">
      <c r="A6" s="50"/>
      <c r="B6" s="33"/>
      <c r="C6" s="33"/>
      <c r="D6" s="33"/>
      <c r="E6" s="33"/>
      <c r="F6" s="33"/>
      <c r="G6" s="33"/>
      <c r="H6" s="33"/>
      <c r="I6" s="33"/>
      <c r="J6" s="33"/>
      <c r="K6" s="50"/>
      <c r="L6" s="25"/>
      <c r="P6" s="24" t="s">
        <v>24</v>
      </c>
      <c r="Q6" s="22"/>
    </row>
    <row r="7" spans="1:17" s="23" customFormat="1" ht="15.75" thickBot="1" x14ac:dyDescent="0.3">
      <c r="A7" s="50"/>
      <c r="B7" s="33"/>
      <c r="C7" s="33"/>
      <c r="D7" s="33"/>
      <c r="E7" s="33"/>
      <c r="F7" s="33"/>
      <c r="G7" s="33"/>
      <c r="H7" s="33"/>
      <c r="I7" s="33"/>
      <c r="J7" s="33"/>
      <c r="K7" s="50"/>
      <c r="L7" s="25"/>
      <c r="P7" s="24"/>
      <c r="Q7" s="22"/>
    </row>
    <row r="8" spans="1:17" s="23" customFormat="1" ht="15.75" thickBot="1" x14ac:dyDescent="0.3">
      <c r="A8" s="50"/>
      <c r="B8" s="33"/>
      <c r="C8" s="33"/>
      <c r="D8" s="33"/>
      <c r="E8" s="33"/>
      <c r="F8" s="33"/>
      <c r="G8" s="33"/>
      <c r="H8" s="33"/>
      <c r="I8" s="33"/>
      <c r="J8" s="33"/>
      <c r="K8" s="50"/>
      <c r="L8" s="25"/>
      <c r="P8" s="24" t="s">
        <v>25</v>
      </c>
      <c r="Q8" s="22"/>
    </row>
    <row r="9" spans="1:17" s="23" customFormat="1" ht="15.75" thickBot="1" x14ac:dyDescent="0.3">
      <c r="A9" s="50"/>
      <c r="B9" s="33"/>
      <c r="C9" s="33"/>
      <c r="D9" s="33"/>
      <c r="E9" s="33"/>
      <c r="F9" s="33"/>
      <c r="G9" s="33"/>
      <c r="H9" s="33"/>
      <c r="I9" s="33"/>
      <c r="J9" s="33"/>
      <c r="K9" s="50"/>
      <c r="L9" s="25"/>
      <c r="P9" s="24" t="s">
        <v>26</v>
      </c>
      <c r="Q9" s="22"/>
    </row>
    <row r="10" spans="1:17" s="23" customFormat="1" ht="15.75" thickBot="1" x14ac:dyDescent="0.3">
      <c r="A10" s="50"/>
      <c r="B10" s="33"/>
      <c r="C10" s="33"/>
      <c r="D10" s="33"/>
      <c r="E10" s="33"/>
      <c r="F10" s="33"/>
      <c r="G10" s="33"/>
      <c r="H10" s="33"/>
      <c r="I10" s="33"/>
      <c r="J10" s="33"/>
      <c r="K10" s="50"/>
      <c r="L10" s="25"/>
      <c r="P10" s="24" t="s">
        <v>27</v>
      </c>
      <c r="Q10" s="22"/>
    </row>
    <row r="11" spans="1:17" s="23" customFormat="1" ht="15.75" thickBot="1" x14ac:dyDescent="0.3">
      <c r="A11" s="50"/>
      <c r="B11" s="33"/>
      <c r="C11" s="33"/>
      <c r="D11" s="33"/>
      <c r="E11" s="33"/>
      <c r="F11" s="33"/>
      <c r="G11" s="33"/>
      <c r="H11" s="33"/>
      <c r="I11" s="33"/>
      <c r="J11" s="33"/>
      <c r="K11" s="50"/>
      <c r="L11" s="51"/>
      <c r="P11" s="24" t="s">
        <v>28</v>
      </c>
      <c r="Q11" s="22"/>
    </row>
    <row r="12" spans="1:17" s="23" customFormat="1" ht="15.75" thickBot="1" x14ac:dyDescent="0.3">
      <c r="A12" s="50"/>
      <c r="B12" s="33"/>
      <c r="C12" s="33"/>
      <c r="D12" s="33"/>
      <c r="E12" s="33"/>
      <c r="F12" s="33"/>
      <c r="G12" s="33"/>
      <c r="H12" s="33"/>
      <c r="I12" s="33"/>
      <c r="J12" s="33"/>
      <c r="K12" s="50"/>
      <c r="L12" s="25"/>
      <c r="P12" s="24" t="s">
        <v>29</v>
      </c>
      <c r="Q12" s="22"/>
    </row>
    <row r="13" spans="1:17" s="23" customFormat="1" ht="15.75" thickBot="1" x14ac:dyDescent="0.3">
      <c r="A13" s="50"/>
      <c r="B13" s="33"/>
      <c r="C13" s="33"/>
      <c r="D13" s="33"/>
      <c r="E13" s="33"/>
      <c r="F13" s="33"/>
      <c r="G13" s="33"/>
      <c r="H13" s="33"/>
      <c r="I13" s="33"/>
      <c r="J13" s="33"/>
      <c r="K13" s="50"/>
      <c r="L13" s="25"/>
    </row>
    <row r="14" spans="1:17" s="23" customFormat="1" ht="15.75" thickBot="1" x14ac:dyDescent="0.3">
      <c r="A14" s="50"/>
      <c r="B14" s="33"/>
      <c r="C14" s="33"/>
      <c r="D14" s="33"/>
      <c r="E14" s="33"/>
      <c r="F14" s="33"/>
      <c r="G14" s="33"/>
      <c r="H14" s="33"/>
      <c r="I14" s="33"/>
      <c r="J14" s="33"/>
      <c r="K14" s="50"/>
      <c r="L14" s="25"/>
    </row>
    <row r="15" spans="1:17" s="23" customFormat="1" ht="15.75" thickBot="1" x14ac:dyDescent="0.3">
      <c r="A15" s="50"/>
      <c r="B15" s="33"/>
      <c r="C15" s="33"/>
      <c r="D15" s="33"/>
      <c r="E15" s="33"/>
      <c r="F15" s="33"/>
      <c r="G15" s="33"/>
      <c r="H15" s="33"/>
      <c r="I15" s="33"/>
      <c r="J15" s="33"/>
      <c r="K15" s="50"/>
      <c r="L15" s="25"/>
    </row>
    <row r="16" spans="1:17" s="23" customFormat="1" ht="15.75" thickBot="1" x14ac:dyDescent="0.3">
      <c r="A16" s="50"/>
      <c r="B16" s="33"/>
      <c r="C16" s="33"/>
      <c r="D16" s="33"/>
      <c r="E16" s="33"/>
      <c r="F16" s="33"/>
      <c r="G16" s="33"/>
      <c r="H16" s="33"/>
      <c r="I16" s="33"/>
      <c r="J16" s="33"/>
      <c r="K16" s="50"/>
      <c r="L16" s="25"/>
    </row>
    <row r="17" spans="1:16" s="23" customFormat="1" ht="15.75" thickBot="1" x14ac:dyDescent="0.3">
      <c r="A17" s="50"/>
      <c r="B17" s="33"/>
      <c r="C17" s="33"/>
      <c r="D17" s="33"/>
      <c r="E17" s="33"/>
      <c r="F17" s="33"/>
      <c r="G17" s="33"/>
      <c r="H17" s="33"/>
      <c r="I17" s="33"/>
      <c r="J17" s="33"/>
      <c r="K17" s="50"/>
      <c r="L17" s="25"/>
    </row>
    <row r="18" spans="1:16" s="23" customFormat="1" ht="15.75" thickBot="1" x14ac:dyDescent="0.3">
      <c r="A18" s="50"/>
      <c r="B18" s="33"/>
      <c r="C18" s="33"/>
      <c r="D18" s="33"/>
      <c r="E18" s="33"/>
      <c r="F18" s="33"/>
      <c r="G18" s="33"/>
      <c r="H18" s="33"/>
      <c r="I18" s="33"/>
      <c r="J18" s="33"/>
      <c r="K18" s="50"/>
      <c r="L18" s="25"/>
    </row>
    <row r="19" spans="1:16" s="23" customFormat="1" ht="15.75" thickBot="1" x14ac:dyDescent="0.3">
      <c r="A19" s="50"/>
      <c r="B19" s="33"/>
      <c r="C19" s="33"/>
      <c r="D19" s="33"/>
      <c r="E19" s="33"/>
      <c r="F19" s="33"/>
      <c r="G19" s="33"/>
      <c r="H19" s="33"/>
      <c r="I19" s="33"/>
      <c r="J19" s="33"/>
      <c r="K19" s="50"/>
      <c r="L19" s="25"/>
    </row>
    <row r="20" spans="1:16" s="23" customFormat="1" ht="15.75" thickBot="1" x14ac:dyDescent="0.3">
      <c r="A20" s="50"/>
      <c r="B20" s="33"/>
      <c r="C20" s="33"/>
      <c r="D20" s="33"/>
      <c r="E20" s="33"/>
      <c r="F20" s="33"/>
      <c r="G20" s="33"/>
      <c r="H20" s="33"/>
      <c r="I20" s="33"/>
      <c r="J20" s="33"/>
      <c r="K20" s="50"/>
      <c r="L20" s="25"/>
    </row>
    <row r="21" spans="1:16" s="23" customFormat="1" ht="15.75" thickBot="1" x14ac:dyDescent="0.3">
      <c r="A21" s="50"/>
      <c r="B21" s="33"/>
      <c r="C21" s="33"/>
      <c r="D21" s="33"/>
      <c r="E21" s="33"/>
      <c r="F21" s="33"/>
      <c r="G21" s="33"/>
      <c r="H21" s="33"/>
      <c r="I21" s="33"/>
      <c r="J21" s="33"/>
      <c r="K21" s="50"/>
      <c r="L21" s="25"/>
    </row>
    <row r="22" spans="1:16" s="23" customFormat="1" ht="15.75" thickBot="1" x14ac:dyDescent="0.3">
      <c r="A22" s="50"/>
      <c r="B22" s="33"/>
      <c r="C22" s="33"/>
      <c r="D22" s="33"/>
      <c r="E22" s="33"/>
      <c r="F22" s="33"/>
      <c r="G22" s="33"/>
      <c r="H22" s="33"/>
      <c r="I22" s="33"/>
      <c r="J22" s="33"/>
      <c r="K22" s="50"/>
      <c r="L22" s="25"/>
    </row>
    <row r="23" spans="1:16" s="23" customFormat="1" ht="15.75" thickBot="1" x14ac:dyDescent="0.3">
      <c r="A23" s="50"/>
      <c r="B23" s="33"/>
      <c r="C23" s="33"/>
      <c r="D23" s="33"/>
      <c r="E23" s="33"/>
      <c r="F23" s="33"/>
      <c r="G23" s="33"/>
      <c r="H23" s="33"/>
      <c r="I23" s="33"/>
      <c r="J23" s="33"/>
      <c r="K23" s="50"/>
      <c r="L23" s="25"/>
      <c r="P23" s="31"/>
    </row>
    <row r="24" spans="1:16" s="23" customFormat="1" ht="15.75" thickBot="1" x14ac:dyDescent="0.3">
      <c r="A24" s="50"/>
      <c r="B24" s="33"/>
      <c r="C24" s="33"/>
      <c r="D24" s="33"/>
      <c r="E24" s="33"/>
      <c r="F24" s="33"/>
      <c r="G24" s="33"/>
      <c r="H24" s="33"/>
      <c r="I24" s="33"/>
      <c r="J24" s="33"/>
      <c r="K24" s="50"/>
      <c r="L24" s="25"/>
    </row>
    <row r="25" spans="1:16" s="23" customFormat="1" ht="15.75" thickBot="1" x14ac:dyDescent="0.3">
      <c r="A25" s="50"/>
      <c r="B25" s="33"/>
      <c r="C25" s="33"/>
      <c r="D25" s="33"/>
      <c r="E25" s="33"/>
      <c r="F25" s="33"/>
      <c r="G25" s="33"/>
      <c r="H25" s="33"/>
      <c r="I25" s="33"/>
      <c r="J25" s="33"/>
      <c r="K25" s="50"/>
      <c r="L25" s="25"/>
    </row>
    <row r="26" spans="1:16" s="23" customFormat="1" ht="15.75" thickBot="1" x14ac:dyDescent="0.3">
      <c r="A26" s="50"/>
      <c r="B26" s="33"/>
      <c r="C26" s="33"/>
      <c r="D26" s="33"/>
      <c r="E26" s="33"/>
      <c r="F26" s="33"/>
      <c r="G26" s="33"/>
      <c r="H26" s="33"/>
      <c r="I26" s="33"/>
      <c r="J26" s="33"/>
      <c r="K26" s="50"/>
      <c r="L26" s="25"/>
    </row>
    <row r="27" spans="1:16" s="23" customFormat="1" ht="15.75" thickBot="1" x14ac:dyDescent="0.3">
      <c r="A27" s="50"/>
      <c r="B27" s="33"/>
      <c r="C27" s="33"/>
      <c r="D27" s="33"/>
      <c r="E27" s="33"/>
      <c r="F27" s="33"/>
      <c r="G27" s="33"/>
      <c r="H27" s="33"/>
      <c r="I27" s="33"/>
      <c r="J27" s="33"/>
      <c r="K27" s="50"/>
      <c r="L27" s="25"/>
    </row>
    <row r="28" spans="1:16" s="23" customFormat="1" ht="15.75" thickBot="1" x14ac:dyDescent="0.3">
      <c r="A28" s="50"/>
      <c r="B28" s="33"/>
      <c r="C28" s="33"/>
      <c r="D28" s="33"/>
      <c r="E28" s="33"/>
      <c r="F28" s="33"/>
      <c r="G28" s="33"/>
      <c r="H28" s="33"/>
      <c r="I28" s="33"/>
      <c r="J28" s="33"/>
      <c r="K28" s="50"/>
      <c r="L28" s="25"/>
    </row>
    <row r="29" spans="1:16" s="23" customFormat="1" ht="15.75" thickBot="1" x14ac:dyDescent="0.3">
      <c r="A29" s="50"/>
      <c r="B29" s="33"/>
      <c r="C29" s="33"/>
      <c r="D29" s="33"/>
      <c r="E29" s="33"/>
      <c r="F29" s="33"/>
      <c r="G29" s="33"/>
      <c r="H29" s="33"/>
      <c r="I29" s="33"/>
      <c r="J29" s="33"/>
      <c r="K29" s="50"/>
      <c r="L29" s="25"/>
    </row>
    <row r="30" spans="1:16" s="23" customFormat="1" ht="15.75" thickBot="1" x14ac:dyDescent="0.3">
      <c r="A30" s="50"/>
      <c r="B30" s="33"/>
      <c r="C30" s="33"/>
      <c r="D30" s="33"/>
      <c r="E30" s="33"/>
      <c r="F30" s="33"/>
      <c r="G30" s="33"/>
      <c r="H30" s="33"/>
      <c r="I30" s="33"/>
      <c r="J30" s="33"/>
      <c r="K30" s="50"/>
      <c r="L30" s="25"/>
    </row>
    <row r="31" spans="1:16" s="23" customFormat="1" ht="15.75" thickBot="1" x14ac:dyDescent="0.3">
      <c r="A31" s="50"/>
      <c r="B31" s="33"/>
      <c r="C31" s="33"/>
      <c r="D31" s="33"/>
      <c r="E31" s="33"/>
      <c r="F31" s="33"/>
      <c r="G31" s="33"/>
      <c r="H31" s="33"/>
      <c r="I31" s="33"/>
      <c r="J31" s="33"/>
      <c r="K31" s="50"/>
      <c r="L31" s="25"/>
    </row>
    <row r="32" spans="1:16" s="23" customFormat="1" ht="15.75" thickBot="1" x14ac:dyDescent="0.3">
      <c r="A32" s="50"/>
      <c r="B32" s="33"/>
      <c r="C32" s="33"/>
      <c r="D32" s="33"/>
      <c r="E32" s="33"/>
      <c r="F32" s="33"/>
      <c r="G32" s="33"/>
      <c r="H32" s="33"/>
      <c r="I32" s="33"/>
      <c r="J32" s="33"/>
      <c r="K32" s="50"/>
      <c r="L32" s="25"/>
    </row>
    <row r="33" spans="1:12" s="23" customFormat="1" ht="15.75" thickBot="1" x14ac:dyDescent="0.3">
      <c r="A33" s="50"/>
      <c r="B33" s="33"/>
      <c r="C33" s="33"/>
      <c r="D33" s="33"/>
      <c r="E33" s="33"/>
      <c r="F33" s="33"/>
      <c r="G33" s="33"/>
      <c r="H33" s="33"/>
      <c r="I33" s="33"/>
      <c r="J33" s="33"/>
      <c r="K33" s="50"/>
      <c r="L33" s="25"/>
    </row>
    <row r="34" spans="1:12" s="23" customFormat="1" ht="15.75" thickBot="1" x14ac:dyDescent="0.3">
      <c r="A34" s="50"/>
      <c r="B34" s="33"/>
      <c r="C34" s="33"/>
      <c r="D34" s="33"/>
      <c r="E34" s="33"/>
      <c r="F34" s="33"/>
      <c r="G34" s="33"/>
      <c r="H34" s="33"/>
      <c r="I34" s="33"/>
      <c r="J34" s="33"/>
      <c r="K34" s="50"/>
      <c r="L34" s="25"/>
    </row>
    <row r="35" spans="1:12" s="23" customFormat="1" ht="15.75" thickBot="1" x14ac:dyDescent="0.3">
      <c r="A35" s="50"/>
      <c r="B35" s="33"/>
      <c r="C35" s="33"/>
      <c r="D35" s="33"/>
      <c r="E35" s="33"/>
      <c r="F35" s="33"/>
      <c r="G35" s="33"/>
      <c r="H35" s="33"/>
      <c r="I35" s="33"/>
      <c r="J35" s="33"/>
      <c r="K35" s="50"/>
      <c r="L35" s="25"/>
    </row>
    <row r="36" spans="1:12" s="23" customFormat="1" ht="15.75" thickBot="1" x14ac:dyDescent="0.3">
      <c r="A36" s="50"/>
      <c r="B36" s="33"/>
      <c r="C36" s="33"/>
      <c r="D36" s="33"/>
      <c r="E36" s="33"/>
      <c r="F36" s="33"/>
      <c r="G36" s="33"/>
      <c r="H36" s="33"/>
      <c r="I36" s="33"/>
      <c r="J36" s="33"/>
      <c r="K36" s="50"/>
      <c r="L36" s="25"/>
    </row>
    <row r="37" spans="1:12" s="23" customFormat="1" ht="15.75" thickBot="1" x14ac:dyDescent="0.3">
      <c r="A37" s="50"/>
      <c r="B37" s="33"/>
      <c r="C37" s="33"/>
      <c r="D37" s="33"/>
      <c r="E37" s="33"/>
      <c r="F37" s="33"/>
      <c r="G37" s="33"/>
      <c r="H37" s="33"/>
      <c r="I37" s="33"/>
      <c r="J37" s="33"/>
      <c r="K37" s="50"/>
      <c r="L37" s="25"/>
    </row>
    <row r="38" spans="1:12" s="23" customFormat="1" ht="15.75" thickBot="1" x14ac:dyDescent="0.3">
      <c r="A38" s="50"/>
      <c r="B38" s="33"/>
      <c r="C38" s="33"/>
      <c r="D38" s="33"/>
      <c r="E38" s="33"/>
      <c r="F38" s="33"/>
      <c r="G38" s="33"/>
      <c r="H38" s="33"/>
      <c r="I38" s="33"/>
      <c r="J38" s="33"/>
      <c r="K38" s="50"/>
      <c r="L38" s="25"/>
    </row>
    <row r="39" spans="1:12" s="23" customFormat="1" ht="15.75" thickBot="1" x14ac:dyDescent="0.3">
      <c r="A39" s="50"/>
      <c r="B39" s="33"/>
      <c r="C39" s="33"/>
      <c r="D39" s="33"/>
      <c r="E39" s="33"/>
      <c r="F39" s="33"/>
      <c r="G39" s="33"/>
      <c r="H39" s="33"/>
      <c r="I39" s="33"/>
      <c r="J39" s="33"/>
      <c r="K39" s="50"/>
      <c r="L39" s="25"/>
    </row>
    <row r="40" spans="1:12" s="23" customFormat="1" ht="15.75" thickBot="1" x14ac:dyDescent="0.3">
      <c r="A40" s="50"/>
      <c r="B40" s="33"/>
      <c r="C40" s="33"/>
      <c r="D40" s="33"/>
      <c r="E40" s="33"/>
      <c r="F40" s="33"/>
      <c r="G40" s="33"/>
      <c r="H40" s="33"/>
      <c r="I40" s="33"/>
      <c r="J40" s="33"/>
      <c r="K40" s="50"/>
      <c r="L40" s="25"/>
    </row>
    <row r="41" spans="1:12" s="23" customFormat="1" ht="15.75" thickBot="1" x14ac:dyDescent="0.3">
      <c r="A41" s="50"/>
      <c r="B41" s="33"/>
      <c r="C41" s="33"/>
      <c r="D41" s="33"/>
      <c r="E41" s="33"/>
      <c r="F41" s="33"/>
      <c r="G41" s="33"/>
      <c r="H41" s="33"/>
      <c r="I41" s="33"/>
      <c r="J41" s="33"/>
      <c r="K41" s="50"/>
      <c r="L41" s="25"/>
    </row>
    <row r="42" spans="1:12" s="23" customFormat="1" ht="15.75" thickBot="1" x14ac:dyDescent="0.3">
      <c r="A42" s="50"/>
      <c r="B42" s="33"/>
      <c r="C42" s="33"/>
      <c r="D42" s="33"/>
      <c r="E42" s="33"/>
      <c r="F42" s="33"/>
      <c r="G42" s="33"/>
      <c r="H42" s="33"/>
      <c r="I42" s="33"/>
      <c r="J42" s="33"/>
      <c r="K42" s="50"/>
      <c r="L42" s="25"/>
    </row>
    <row r="43" spans="1:12" s="23" customFormat="1" ht="15.75" thickBot="1" x14ac:dyDescent="0.3">
      <c r="A43" s="50"/>
      <c r="B43" s="33"/>
      <c r="C43" s="33"/>
      <c r="D43" s="33"/>
      <c r="E43" s="33"/>
      <c r="F43" s="33"/>
      <c r="G43" s="33"/>
      <c r="H43" s="33"/>
      <c r="I43" s="33"/>
      <c r="J43" s="33"/>
      <c r="K43" s="50"/>
      <c r="L43" s="25"/>
    </row>
    <row r="44" spans="1:12" s="23" customFormat="1" ht="15.75" thickBot="1" x14ac:dyDescent="0.3">
      <c r="A44" s="50"/>
      <c r="B44" s="33"/>
      <c r="C44" s="33"/>
      <c r="D44" s="33"/>
      <c r="E44" s="33"/>
      <c r="F44" s="33"/>
      <c r="G44" s="33"/>
      <c r="H44" s="33"/>
      <c r="I44" s="33"/>
      <c r="J44" s="33"/>
      <c r="K44" s="50"/>
      <c r="L44" s="25"/>
    </row>
    <row r="45" spans="1:12" s="23" customFormat="1" x14ac:dyDescent="0.25">
      <c r="A45" s="52"/>
      <c r="B45" s="32"/>
      <c r="C45" s="32"/>
      <c r="D45" s="32"/>
      <c r="E45" s="32"/>
      <c r="F45" s="32"/>
      <c r="G45" s="32"/>
      <c r="H45" s="32"/>
      <c r="I45" s="32"/>
      <c r="J45" s="32"/>
      <c r="K45" s="52"/>
      <c r="L45" s="25"/>
    </row>
    <row r="46" spans="1:12" s="23" customFormat="1" x14ac:dyDescent="0.25">
      <c r="A46" s="11"/>
      <c r="B46" s="11"/>
      <c r="C46" s="11"/>
      <c r="D46" s="35"/>
      <c r="E46" s="11"/>
      <c r="F46" s="53"/>
      <c r="G46" s="53"/>
      <c r="H46" s="11"/>
      <c r="I46" s="11"/>
      <c r="J46" s="11"/>
      <c r="K46" s="11"/>
      <c r="L46" s="54"/>
    </row>
    <row r="47" spans="1:12" x14ac:dyDescent="0.25">
      <c r="A47" s="11"/>
      <c r="B47" s="11"/>
      <c r="C47" s="11"/>
      <c r="D47" s="35"/>
      <c r="E47" s="11"/>
      <c r="F47" s="53"/>
      <c r="G47" s="53"/>
      <c r="H47" s="35"/>
      <c r="I47" s="11"/>
      <c r="J47" s="11"/>
      <c r="K47" s="11"/>
      <c r="L47" s="54"/>
    </row>
    <row r="48" spans="1:12" x14ac:dyDescent="0.25">
      <c r="A48" s="11"/>
      <c r="B48" s="11"/>
      <c r="C48" s="11"/>
      <c r="D48" s="35"/>
      <c r="E48" s="11"/>
      <c r="F48" s="53"/>
      <c r="G48" s="53"/>
      <c r="H48" s="11"/>
      <c r="I48" s="11"/>
      <c r="J48" s="11"/>
      <c r="K48" s="11"/>
      <c r="L48" s="54"/>
    </row>
    <row r="49" spans="1:12" x14ac:dyDescent="0.25">
      <c r="A49" s="11"/>
      <c r="B49" s="11"/>
      <c r="C49" s="11"/>
      <c r="D49" s="35"/>
      <c r="E49" s="11"/>
      <c r="F49" s="53"/>
      <c r="G49" s="53"/>
      <c r="H49" s="11"/>
      <c r="I49" s="11"/>
      <c r="J49" s="11"/>
      <c r="K49" s="11"/>
      <c r="L49" s="54"/>
    </row>
    <row r="50" spans="1:12" x14ac:dyDescent="0.25">
      <c r="A50" s="11"/>
      <c r="B50" s="11"/>
      <c r="C50" s="11"/>
      <c r="D50" s="35"/>
      <c r="E50" s="11"/>
      <c r="F50" s="53"/>
      <c r="G50" s="53"/>
      <c r="H50" s="11"/>
      <c r="I50" s="11"/>
      <c r="J50" s="11"/>
      <c r="K50" s="11"/>
      <c r="L50" s="54"/>
    </row>
    <row r="51" spans="1:12" x14ac:dyDescent="0.25">
      <c r="A51" s="11"/>
      <c r="B51" s="11"/>
      <c r="C51" s="11"/>
      <c r="D51" s="35"/>
      <c r="E51" s="11"/>
      <c r="F51" s="53"/>
      <c r="G51" s="53"/>
      <c r="H51" s="11"/>
      <c r="I51" s="11"/>
      <c r="J51" s="11"/>
      <c r="K51" s="11"/>
      <c r="L51" s="36"/>
    </row>
    <row r="52" spans="1:12" x14ac:dyDescent="0.25">
      <c r="A52" s="11"/>
      <c r="B52" s="11"/>
      <c r="C52" s="11"/>
      <c r="D52" s="35"/>
      <c r="E52" s="11"/>
      <c r="F52" s="53"/>
      <c r="G52" s="53"/>
      <c r="H52" s="11"/>
      <c r="I52" s="11"/>
      <c r="J52" s="11"/>
      <c r="K52" s="11"/>
      <c r="L52" s="54"/>
    </row>
    <row r="53" spans="1:12" x14ac:dyDescent="0.25">
      <c r="A53" s="11"/>
      <c r="B53" s="11"/>
      <c r="C53" s="11"/>
      <c r="D53" s="35"/>
      <c r="E53" s="11"/>
      <c r="F53" s="53"/>
      <c r="G53" s="53"/>
      <c r="H53" s="35"/>
      <c r="I53" s="11"/>
      <c r="J53" s="11"/>
      <c r="K53" s="11"/>
      <c r="L53" s="54"/>
    </row>
    <row r="54" spans="1:12" x14ac:dyDescent="0.25">
      <c r="A54" s="11"/>
      <c r="B54" s="11"/>
      <c r="C54" s="11"/>
      <c r="D54" s="35"/>
      <c r="E54" s="11"/>
      <c r="F54" s="11"/>
      <c r="G54" s="11"/>
      <c r="H54" s="11"/>
      <c r="I54" s="11"/>
      <c r="J54" s="11"/>
      <c r="K54" s="11"/>
      <c r="L54" s="54"/>
    </row>
    <row r="55" spans="1:12" x14ac:dyDescent="0.25">
      <c r="A55" s="11"/>
      <c r="B55" s="11"/>
      <c r="C55" s="11"/>
      <c r="D55" s="35"/>
      <c r="E55" s="11"/>
      <c r="F55" s="11"/>
      <c r="G55" s="11"/>
      <c r="H55" s="11"/>
      <c r="I55" s="11"/>
      <c r="J55" s="11"/>
      <c r="K55" s="11"/>
      <c r="L55" s="54"/>
    </row>
    <row r="56" spans="1:12" x14ac:dyDescent="0.25">
      <c r="A56" s="11"/>
      <c r="B56" s="11"/>
      <c r="C56" s="11"/>
      <c r="D56" s="35"/>
      <c r="E56" s="11"/>
      <c r="F56" s="11"/>
      <c r="G56" s="11"/>
      <c r="H56" s="11"/>
      <c r="I56" s="11"/>
      <c r="J56" s="11"/>
      <c r="K56" s="11"/>
      <c r="L56" s="54"/>
    </row>
    <row r="57" spans="1:12" x14ac:dyDescent="0.25">
      <c r="A57" s="11"/>
      <c r="B57" s="11"/>
      <c r="C57" s="11"/>
      <c r="D57" s="35"/>
      <c r="E57" s="11"/>
      <c r="F57" s="11"/>
      <c r="G57" s="11"/>
      <c r="H57" s="35"/>
      <c r="I57" s="11"/>
      <c r="J57" s="11"/>
      <c r="K57" s="11"/>
      <c r="L57" s="54"/>
    </row>
    <row r="58" spans="1:12" x14ac:dyDescent="0.25">
      <c r="A58" s="11"/>
      <c r="B58" s="11"/>
      <c r="C58" s="11"/>
      <c r="D58" s="35"/>
      <c r="E58" s="11"/>
      <c r="F58" s="11"/>
      <c r="G58" s="11"/>
      <c r="H58" s="35"/>
      <c r="I58" s="11"/>
      <c r="J58" s="11"/>
      <c r="K58" s="11"/>
      <c r="L58" s="54"/>
    </row>
    <row r="59" spans="1:12" x14ac:dyDescent="0.25">
      <c r="A59" s="11"/>
      <c r="B59" s="11"/>
      <c r="C59" s="11"/>
      <c r="D59" s="35"/>
      <c r="E59" s="11"/>
      <c r="F59" s="11"/>
      <c r="G59" s="11"/>
      <c r="H59" s="35"/>
      <c r="I59" s="11"/>
      <c r="J59" s="11"/>
      <c r="K59" s="11"/>
      <c r="L59" s="54"/>
    </row>
    <row r="60" spans="1:12" x14ac:dyDescent="0.25">
      <c r="A60" s="36"/>
      <c r="B60" s="36"/>
      <c r="C60" s="36"/>
      <c r="D60" s="34"/>
      <c r="E60" s="36"/>
      <c r="F60" s="36"/>
      <c r="G60" s="36"/>
      <c r="H60" s="36"/>
      <c r="I60" s="36"/>
      <c r="J60" s="36"/>
      <c r="K60" s="36"/>
      <c r="L60" s="36"/>
    </row>
    <row r="61" spans="1:12" x14ac:dyDescent="0.25">
      <c r="A61" s="11"/>
      <c r="B61" s="11"/>
      <c r="C61" s="11"/>
      <c r="D61" s="35"/>
      <c r="E61" s="11"/>
      <c r="F61" s="11"/>
      <c r="G61" s="11"/>
      <c r="H61" s="11"/>
      <c r="I61" s="11"/>
      <c r="J61" s="11"/>
      <c r="K61" s="11"/>
      <c r="L61" s="54"/>
    </row>
    <row r="62" spans="1:12" x14ac:dyDescent="0.25">
      <c r="A62" s="11"/>
      <c r="B62" s="11"/>
      <c r="C62" s="11"/>
      <c r="D62" s="35"/>
      <c r="E62" s="11"/>
      <c r="F62" s="11"/>
      <c r="G62" s="11"/>
      <c r="H62" s="11"/>
      <c r="I62" s="11"/>
      <c r="J62" s="11"/>
      <c r="K62" s="11"/>
      <c r="L62" s="54"/>
    </row>
    <row r="63" spans="1:12" x14ac:dyDescent="0.25">
      <c r="A63" s="11"/>
      <c r="B63" s="11"/>
      <c r="C63" s="11"/>
      <c r="D63" s="35"/>
      <c r="E63" s="11"/>
      <c r="F63" s="11"/>
      <c r="G63" s="11"/>
      <c r="H63" s="35"/>
      <c r="I63" s="11"/>
      <c r="J63" s="11"/>
      <c r="K63" s="11"/>
      <c r="L63" s="54"/>
    </row>
    <row r="64" spans="1:12" x14ac:dyDescent="0.25">
      <c r="A64" s="11"/>
      <c r="B64" s="11"/>
      <c r="C64" s="11"/>
      <c r="D64" s="35"/>
      <c r="E64" s="11"/>
      <c r="F64" s="11"/>
      <c r="G64" s="11"/>
      <c r="H64" s="11"/>
      <c r="I64" s="11"/>
      <c r="J64" s="11"/>
      <c r="K64" s="11"/>
      <c r="L64" s="54"/>
    </row>
    <row r="65" spans="1:12" x14ac:dyDescent="0.25">
      <c r="A65" s="11"/>
      <c r="B65" s="11"/>
      <c r="C65" s="11"/>
      <c r="D65" s="2"/>
      <c r="E65" s="11"/>
      <c r="F65" s="11"/>
      <c r="G65" s="11"/>
      <c r="H65" s="11"/>
      <c r="I65" s="11"/>
      <c r="J65" s="11"/>
      <c r="K65" s="11"/>
      <c r="L65" s="54"/>
    </row>
  </sheetData>
  <mergeCells count="1">
    <mergeCell ref="A1:K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2019</vt:lpstr>
      <vt:lpstr>SEGUIMIENTO</vt:lpstr>
      <vt:lpstr>'2019'!Títulos_a_imprimir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Adolfo Rodriguez Anzola</dc:creator>
  <cp:lastModifiedBy>Carlos Adolfo Rodriguez Anzola</cp:lastModifiedBy>
  <cp:lastPrinted>2018-07-25T14:33:53Z</cp:lastPrinted>
  <dcterms:created xsi:type="dcterms:W3CDTF">2017-02-27T14:06:44Z</dcterms:created>
  <dcterms:modified xsi:type="dcterms:W3CDTF">2019-02-15T15:02:18Z</dcterms:modified>
</cp:coreProperties>
</file>